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49"/>
  </bookViews>
  <sheets>
    <sheet name="Kalkyle" sheetId="1" r:id="rId1"/>
    <sheet name="Underkalkyle" sheetId="2" r:id="rId2"/>
    <sheet name="Underkalkyle_2" sheetId="3" r:id="rId3"/>
    <sheet name="Underkalkyle_3" sheetId="4" r:id="rId4"/>
    <sheet name="Underkalkyle_4" sheetId="5" r:id="rId5"/>
    <sheet name="Underkalkyle_5" sheetId="6" r:id="rId6"/>
    <sheet name="Utveksling" sheetId="7" r:id="rId7"/>
  </sheets>
  <definedNames>
    <definedName name="eAdresse1">Utveksling!$B$30:$B$30</definedName>
    <definedName name="eAdresse2">Utveksling!$B$31:$B$31</definedName>
    <definedName name="eAvdeling">Utveksling!$B$20:$B$20</definedName>
    <definedName name="eBetalingsbetingelse">Utveksling!$B$21:$B$21</definedName>
    <definedName name="eDato">Utveksling!$B$11:$B$11</definedName>
    <definedName name="eDB">Utveksling!$B$4:$B$4</definedName>
    <definedName name="eDokID">Utveksling!$B$38:$B$38</definedName>
    <definedName name="eDokNavn">Utveksling!$B$6:$B$6</definedName>
    <definedName name="eDokumentType">Utveksling!$B$14:$B$14</definedName>
    <definedName name="eEier">Utveksling!$B$40:$B$40</definedName>
    <definedName name="eEntreprenør">Utveksling!$B$29:$B$29</definedName>
    <definedName name="eEpost">Utveksling!$B$36:$B$36</definedName>
    <definedName name="eForfatter">Utveksling!$B$12:$B$12</definedName>
    <definedName name="eForfatterTittel">Utveksling!$B$13:$B$13</definedName>
    <definedName name="eGjelder">Utveksling!$B$7:$B$7</definedName>
    <definedName name="eGjelderNavn">Utveksling!$B$8:$B$8</definedName>
    <definedName name="eKontakt">Utveksling!$B$10:$B$10</definedName>
    <definedName name="eKontonummer">Utveksling!$B$33:$B$33</definedName>
    <definedName name="eKostnadGruppe1">Utveksling!$B$41:$B$41</definedName>
    <definedName name="eKostnadGruppe2">Utveksling!$B$42:$B$42</definedName>
    <definedName name="eKostnadGruppe3">Utveksling!$B$43:$B$43</definedName>
    <definedName name="eKostnadGruppe4">Utveksling!$B$44:$B$44</definedName>
    <definedName name="eKostnadGruppe5">Utveksling!$B$45:$B$45</definedName>
    <definedName name="eKunde">Utveksling!$B$9:$B$9</definedName>
    <definedName name="eKundeAdresse">Utveksling!$B$22:$B$22</definedName>
    <definedName name="eKundeDistrikt">Utveksling!$B$27:$B$27</definedName>
    <definedName name="eKundeKategori">Utveksling!$B$26:$B$26</definedName>
    <definedName name="eKundeNummer">Utveksling!$B$25:$B$25</definedName>
    <definedName name="eKundePostnummer">Utveksling!$B$23:$B$23</definedName>
    <definedName name="eKundePoststed">Utveksling!$B$24:$B$24</definedName>
    <definedName name="eOrganiasjonsnummer">Utveksling!$B$34:$B$34</definedName>
    <definedName name="ePostAdresse">Utveksling!$B$32:$B$32</definedName>
    <definedName name="eProsjektAdresse">Utveksling!$B$15:$B$15</definedName>
    <definedName name="eProsjektBygg">Utveksling!$B$19:$B$19</definedName>
    <definedName name="eProsjektByggtype">Utveksling!$B$18:$B$18</definedName>
    <definedName name="eProsjektNr">Utveksling!$B$39:$B$39</definedName>
    <definedName name="eProsjektNummer">Utveksling!$B$28:$B$28</definedName>
    <definedName name="eProsjektType">Utveksling!$B$16:$B$16</definedName>
    <definedName name="eProsjektUtforelse">Utveksling!$B$17:$B$17</definedName>
    <definedName name="eSted">Utveksling!$B$37:$B$37</definedName>
    <definedName name="eTelefon">Utveksling!$B$35:$B$35</definedName>
    <definedName name="eTimelonn">Utveksling!$B$5:$B$5</definedName>
    <definedName name="eTimetall">Utveksling!$B$3:$B$3</definedName>
    <definedName name="TimeKostnad">Kalkyle!$G$41</definedName>
    <definedName name="Timesats">Kalkyle!$D$41</definedName>
  </definedNames>
  <calcPr calcId="145621"/>
</workbook>
</file>

<file path=xl/calcChain.xml><?xml version="1.0" encoding="utf-8"?>
<calcChain xmlns="http://schemas.openxmlformats.org/spreadsheetml/2006/main">
  <c r="C34" i="6" l="1"/>
  <c r="J22" i="6"/>
  <c r="K22" i="6" s="1"/>
  <c r="P22" i="6" s="1"/>
  <c r="F22" i="6"/>
  <c r="G22" i="6" s="1"/>
  <c r="Q22" i="6" s="1"/>
  <c r="J21" i="6"/>
  <c r="K21" i="6" s="1"/>
  <c r="P21" i="6" s="1"/>
  <c r="F21" i="6"/>
  <c r="G21" i="6" s="1"/>
  <c r="Q21" i="6" s="1"/>
  <c r="J20" i="6"/>
  <c r="K20" i="6" s="1"/>
  <c r="P20" i="6" s="1"/>
  <c r="F20" i="6"/>
  <c r="G20" i="6" s="1"/>
  <c r="Q20" i="6" s="1"/>
  <c r="J19" i="6"/>
  <c r="K19" i="6" s="1"/>
  <c r="P19" i="6" s="1"/>
  <c r="F19" i="6"/>
  <c r="G19" i="6" s="1"/>
  <c r="Q19" i="6" s="1"/>
  <c r="J18" i="6"/>
  <c r="K18" i="6" s="1"/>
  <c r="P18" i="6" s="1"/>
  <c r="F18" i="6"/>
  <c r="G18" i="6" s="1"/>
  <c r="Q18" i="6" s="1"/>
  <c r="J17" i="6"/>
  <c r="K17" i="6" s="1"/>
  <c r="P17" i="6" s="1"/>
  <c r="F17" i="6"/>
  <c r="G17" i="6" s="1"/>
  <c r="Q17" i="6" s="1"/>
  <c r="J16" i="6"/>
  <c r="K16" i="6" s="1"/>
  <c r="P16" i="6" s="1"/>
  <c r="F16" i="6"/>
  <c r="G16" i="6" s="1"/>
  <c r="Q16" i="6" s="1"/>
  <c r="J15" i="6"/>
  <c r="K15" i="6" s="1"/>
  <c r="P15" i="6" s="1"/>
  <c r="F15" i="6"/>
  <c r="G15" i="6" s="1"/>
  <c r="Q15" i="6" s="1"/>
  <c r="J14" i="6"/>
  <c r="K14" i="6" s="1"/>
  <c r="P14" i="6" s="1"/>
  <c r="F14" i="6"/>
  <c r="G14" i="6" s="1"/>
  <c r="Q14" i="6" s="1"/>
  <c r="J13" i="6"/>
  <c r="K13" i="6" s="1"/>
  <c r="P13" i="6" s="1"/>
  <c r="F13" i="6"/>
  <c r="G13" i="6" s="1"/>
  <c r="Q13" i="6" s="1"/>
  <c r="J12" i="6"/>
  <c r="K12" i="6" s="1"/>
  <c r="P12" i="6" s="1"/>
  <c r="F12" i="6"/>
  <c r="G12" i="6" s="1"/>
  <c r="Q12" i="6" s="1"/>
  <c r="J11" i="6"/>
  <c r="K11" i="6" s="1"/>
  <c r="P11" i="6" s="1"/>
  <c r="F11" i="6"/>
  <c r="G11" i="6" s="1"/>
  <c r="Q11" i="6" s="1"/>
  <c r="J10" i="6"/>
  <c r="K10" i="6" s="1"/>
  <c r="P10" i="6" s="1"/>
  <c r="F10" i="6"/>
  <c r="G10" i="6" s="1"/>
  <c r="Q10" i="6" s="1"/>
  <c r="J9" i="6"/>
  <c r="K9" i="6" s="1"/>
  <c r="P9" i="6" s="1"/>
  <c r="F9" i="6"/>
  <c r="G9" i="6" s="1"/>
  <c r="Q9" i="6" s="1"/>
  <c r="J8" i="6"/>
  <c r="K8" i="6" s="1"/>
  <c r="P8" i="6" s="1"/>
  <c r="F8" i="6"/>
  <c r="G8" i="6" s="1"/>
  <c r="Q8" i="6" s="1"/>
  <c r="J7" i="6"/>
  <c r="K7" i="6" s="1"/>
  <c r="P7" i="6" s="1"/>
  <c r="F7" i="6"/>
  <c r="G7" i="6" s="1"/>
  <c r="Q7" i="6" s="1"/>
  <c r="J6" i="6"/>
  <c r="K6" i="6" s="1"/>
  <c r="P6" i="6" s="1"/>
  <c r="F6" i="6"/>
  <c r="G6" i="6" s="1"/>
  <c r="Q6" i="6" s="1"/>
  <c r="J5" i="6"/>
  <c r="K5" i="6" s="1"/>
  <c r="P5" i="6" s="1"/>
  <c r="F5" i="6"/>
  <c r="G5" i="6" s="1"/>
  <c r="Q5" i="6" s="1"/>
  <c r="J4" i="6"/>
  <c r="K4" i="6" s="1"/>
  <c r="P4" i="6" s="1"/>
  <c r="F4" i="6"/>
  <c r="G4" i="6" s="1"/>
  <c r="Q4" i="6" s="1"/>
  <c r="J3" i="6"/>
  <c r="K3" i="6" s="1"/>
  <c r="F3" i="6"/>
  <c r="G3" i="6" s="1"/>
  <c r="O2" i="6"/>
  <c r="N2" i="6"/>
  <c r="M2" i="6"/>
  <c r="L2" i="6"/>
  <c r="I2" i="6"/>
  <c r="C34" i="5"/>
  <c r="J22" i="5"/>
  <c r="K22" i="5" s="1"/>
  <c r="P22" i="5" s="1"/>
  <c r="F22" i="5"/>
  <c r="G22" i="5" s="1"/>
  <c r="Q22" i="5" s="1"/>
  <c r="J21" i="5"/>
  <c r="K21" i="5" s="1"/>
  <c r="P21" i="5" s="1"/>
  <c r="F21" i="5"/>
  <c r="G21" i="5" s="1"/>
  <c r="Q21" i="5" s="1"/>
  <c r="J20" i="5"/>
  <c r="K20" i="5" s="1"/>
  <c r="P20" i="5" s="1"/>
  <c r="F20" i="5"/>
  <c r="G20" i="5" s="1"/>
  <c r="Q20" i="5" s="1"/>
  <c r="J19" i="5"/>
  <c r="K19" i="5" s="1"/>
  <c r="P19" i="5" s="1"/>
  <c r="F19" i="5"/>
  <c r="G19" i="5" s="1"/>
  <c r="Q19" i="5" s="1"/>
  <c r="J18" i="5"/>
  <c r="K18" i="5" s="1"/>
  <c r="P18" i="5" s="1"/>
  <c r="F18" i="5"/>
  <c r="G18" i="5" s="1"/>
  <c r="Q18" i="5" s="1"/>
  <c r="J17" i="5"/>
  <c r="K17" i="5" s="1"/>
  <c r="P17" i="5" s="1"/>
  <c r="F17" i="5"/>
  <c r="G17" i="5" s="1"/>
  <c r="Q17" i="5" s="1"/>
  <c r="J16" i="5"/>
  <c r="K16" i="5" s="1"/>
  <c r="P16" i="5" s="1"/>
  <c r="F16" i="5"/>
  <c r="G16" i="5" s="1"/>
  <c r="Q16" i="5" s="1"/>
  <c r="J15" i="5"/>
  <c r="K15" i="5" s="1"/>
  <c r="P15" i="5" s="1"/>
  <c r="F15" i="5"/>
  <c r="G15" i="5" s="1"/>
  <c r="Q15" i="5" s="1"/>
  <c r="J14" i="5"/>
  <c r="K14" i="5" s="1"/>
  <c r="P14" i="5" s="1"/>
  <c r="F14" i="5"/>
  <c r="G14" i="5" s="1"/>
  <c r="Q14" i="5" s="1"/>
  <c r="J13" i="5"/>
  <c r="K13" i="5" s="1"/>
  <c r="P13" i="5" s="1"/>
  <c r="F13" i="5"/>
  <c r="G13" i="5" s="1"/>
  <c r="Q13" i="5" s="1"/>
  <c r="J12" i="5"/>
  <c r="K12" i="5" s="1"/>
  <c r="P12" i="5" s="1"/>
  <c r="F12" i="5"/>
  <c r="G12" i="5" s="1"/>
  <c r="Q12" i="5" s="1"/>
  <c r="J11" i="5"/>
  <c r="K11" i="5" s="1"/>
  <c r="P11" i="5" s="1"/>
  <c r="F11" i="5"/>
  <c r="G11" i="5" s="1"/>
  <c r="Q11" i="5" s="1"/>
  <c r="J10" i="5"/>
  <c r="K10" i="5" s="1"/>
  <c r="P10" i="5" s="1"/>
  <c r="F10" i="5"/>
  <c r="G10" i="5" s="1"/>
  <c r="Q10" i="5" s="1"/>
  <c r="J9" i="5"/>
  <c r="K9" i="5" s="1"/>
  <c r="P9" i="5" s="1"/>
  <c r="F9" i="5"/>
  <c r="G9" i="5" s="1"/>
  <c r="Q9" i="5" s="1"/>
  <c r="J8" i="5"/>
  <c r="K8" i="5" s="1"/>
  <c r="P8" i="5" s="1"/>
  <c r="F8" i="5"/>
  <c r="G8" i="5" s="1"/>
  <c r="Q8" i="5" s="1"/>
  <c r="J7" i="5"/>
  <c r="K7" i="5" s="1"/>
  <c r="P7" i="5" s="1"/>
  <c r="F7" i="5"/>
  <c r="G7" i="5" s="1"/>
  <c r="Q7" i="5" s="1"/>
  <c r="J6" i="5"/>
  <c r="K6" i="5" s="1"/>
  <c r="P6" i="5" s="1"/>
  <c r="F6" i="5"/>
  <c r="G6" i="5" s="1"/>
  <c r="Q6" i="5" s="1"/>
  <c r="J5" i="5"/>
  <c r="K5" i="5" s="1"/>
  <c r="P5" i="5" s="1"/>
  <c r="F5" i="5"/>
  <c r="G5" i="5" s="1"/>
  <c r="Q5" i="5" s="1"/>
  <c r="J4" i="5"/>
  <c r="K4" i="5" s="1"/>
  <c r="P4" i="5" s="1"/>
  <c r="F4" i="5"/>
  <c r="G4" i="5" s="1"/>
  <c r="Q4" i="5" s="1"/>
  <c r="J3" i="5"/>
  <c r="K3" i="5" s="1"/>
  <c r="F3" i="5"/>
  <c r="G3" i="5" s="1"/>
  <c r="O2" i="5"/>
  <c r="N2" i="5"/>
  <c r="M2" i="5"/>
  <c r="L2" i="5"/>
  <c r="I2" i="5"/>
  <c r="C34" i="4"/>
  <c r="J22" i="4"/>
  <c r="K22" i="4" s="1"/>
  <c r="P22" i="4" s="1"/>
  <c r="F22" i="4"/>
  <c r="G22" i="4" s="1"/>
  <c r="Q22" i="4" s="1"/>
  <c r="J21" i="4"/>
  <c r="K21" i="4" s="1"/>
  <c r="P21" i="4" s="1"/>
  <c r="F21" i="4"/>
  <c r="G21" i="4" s="1"/>
  <c r="Q21" i="4" s="1"/>
  <c r="J20" i="4"/>
  <c r="K20" i="4" s="1"/>
  <c r="P20" i="4" s="1"/>
  <c r="F20" i="4"/>
  <c r="G20" i="4" s="1"/>
  <c r="Q20" i="4" s="1"/>
  <c r="J19" i="4"/>
  <c r="K19" i="4" s="1"/>
  <c r="P19" i="4" s="1"/>
  <c r="F19" i="4"/>
  <c r="G19" i="4" s="1"/>
  <c r="Q19" i="4" s="1"/>
  <c r="J18" i="4"/>
  <c r="K18" i="4" s="1"/>
  <c r="P18" i="4" s="1"/>
  <c r="F18" i="4"/>
  <c r="G18" i="4" s="1"/>
  <c r="Q18" i="4" s="1"/>
  <c r="J17" i="4"/>
  <c r="K17" i="4" s="1"/>
  <c r="P17" i="4" s="1"/>
  <c r="F17" i="4"/>
  <c r="G17" i="4" s="1"/>
  <c r="Q17" i="4" s="1"/>
  <c r="J16" i="4"/>
  <c r="K16" i="4" s="1"/>
  <c r="P16" i="4" s="1"/>
  <c r="F16" i="4"/>
  <c r="G16" i="4" s="1"/>
  <c r="Q16" i="4" s="1"/>
  <c r="J15" i="4"/>
  <c r="K15" i="4" s="1"/>
  <c r="P15" i="4" s="1"/>
  <c r="F15" i="4"/>
  <c r="G15" i="4" s="1"/>
  <c r="Q15" i="4" s="1"/>
  <c r="J14" i="4"/>
  <c r="K14" i="4" s="1"/>
  <c r="P14" i="4" s="1"/>
  <c r="F14" i="4"/>
  <c r="G14" i="4" s="1"/>
  <c r="Q14" i="4" s="1"/>
  <c r="J13" i="4"/>
  <c r="K13" i="4" s="1"/>
  <c r="P13" i="4" s="1"/>
  <c r="F13" i="4"/>
  <c r="G13" i="4" s="1"/>
  <c r="Q13" i="4" s="1"/>
  <c r="J12" i="4"/>
  <c r="K12" i="4" s="1"/>
  <c r="P12" i="4" s="1"/>
  <c r="F12" i="4"/>
  <c r="G12" i="4" s="1"/>
  <c r="Q12" i="4" s="1"/>
  <c r="J11" i="4"/>
  <c r="K11" i="4" s="1"/>
  <c r="P11" i="4" s="1"/>
  <c r="F11" i="4"/>
  <c r="G11" i="4" s="1"/>
  <c r="Q11" i="4" s="1"/>
  <c r="J10" i="4"/>
  <c r="K10" i="4" s="1"/>
  <c r="P10" i="4" s="1"/>
  <c r="F10" i="4"/>
  <c r="G10" i="4" s="1"/>
  <c r="Q10" i="4" s="1"/>
  <c r="J9" i="4"/>
  <c r="K9" i="4" s="1"/>
  <c r="P9" i="4" s="1"/>
  <c r="F9" i="4"/>
  <c r="G9" i="4" s="1"/>
  <c r="Q9" i="4" s="1"/>
  <c r="J8" i="4"/>
  <c r="K8" i="4" s="1"/>
  <c r="P8" i="4" s="1"/>
  <c r="F8" i="4"/>
  <c r="G8" i="4" s="1"/>
  <c r="Q8" i="4" s="1"/>
  <c r="J7" i="4"/>
  <c r="K7" i="4" s="1"/>
  <c r="P7" i="4" s="1"/>
  <c r="F7" i="4"/>
  <c r="G7" i="4" s="1"/>
  <c r="Q7" i="4" s="1"/>
  <c r="J6" i="4"/>
  <c r="K6" i="4" s="1"/>
  <c r="P6" i="4" s="1"/>
  <c r="F6" i="4"/>
  <c r="G6" i="4" s="1"/>
  <c r="Q6" i="4" s="1"/>
  <c r="J5" i="4"/>
  <c r="K5" i="4" s="1"/>
  <c r="P5" i="4" s="1"/>
  <c r="F5" i="4"/>
  <c r="G5" i="4" s="1"/>
  <c r="Q5" i="4" s="1"/>
  <c r="J4" i="4"/>
  <c r="K4" i="4" s="1"/>
  <c r="P4" i="4" s="1"/>
  <c r="F4" i="4"/>
  <c r="G4" i="4" s="1"/>
  <c r="Q4" i="4" s="1"/>
  <c r="J3" i="4"/>
  <c r="K3" i="4" s="1"/>
  <c r="F3" i="4"/>
  <c r="G3" i="4" s="1"/>
  <c r="O2" i="4"/>
  <c r="N2" i="4"/>
  <c r="M2" i="4"/>
  <c r="L2" i="4"/>
  <c r="I2" i="4"/>
  <c r="C34" i="3"/>
  <c r="J22" i="3"/>
  <c r="K22" i="3" s="1"/>
  <c r="P22" i="3" s="1"/>
  <c r="F22" i="3"/>
  <c r="G22" i="3" s="1"/>
  <c r="Q22" i="3" s="1"/>
  <c r="J21" i="3"/>
  <c r="K21" i="3" s="1"/>
  <c r="P21" i="3" s="1"/>
  <c r="F21" i="3"/>
  <c r="G21" i="3" s="1"/>
  <c r="Q21" i="3" s="1"/>
  <c r="J20" i="3"/>
  <c r="K20" i="3" s="1"/>
  <c r="P20" i="3" s="1"/>
  <c r="F20" i="3"/>
  <c r="G20" i="3" s="1"/>
  <c r="Q20" i="3" s="1"/>
  <c r="J19" i="3"/>
  <c r="K19" i="3" s="1"/>
  <c r="P19" i="3" s="1"/>
  <c r="F19" i="3"/>
  <c r="G19" i="3" s="1"/>
  <c r="Q19" i="3" s="1"/>
  <c r="J18" i="3"/>
  <c r="K18" i="3" s="1"/>
  <c r="P18" i="3" s="1"/>
  <c r="F18" i="3"/>
  <c r="G18" i="3" s="1"/>
  <c r="Q18" i="3" s="1"/>
  <c r="J17" i="3"/>
  <c r="K17" i="3" s="1"/>
  <c r="P17" i="3" s="1"/>
  <c r="F17" i="3"/>
  <c r="G17" i="3" s="1"/>
  <c r="Q17" i="3" s="1"/>
  <c r="J16" i="3"/>
  <c r="K16" i="3" s="1"/>
  <c r="P16" i="3" s="1"/>
  <c r="F16" i="3"/>
  <c r="G16" i="3" s="1"/>
  <c r="Q16" i="3" s="1"/>
  <c r="J15" i="3"/>
  <c r="K15" i="3" s="1"/>
  <c r="P15" i="3" s="1"/>
  <c r="F15" i="3"/>
  <c r="G15" i="3" s="1"/>
  <c r="Q15" i="3" s="1"/>
  <c r="J14" i="3"/>
  <c r="K14" i="3" s="1"/>
  <c r="P14" i="3" s="1"/>
  <c r="F14" i="3"/>
  <c r="G14" i="3" s="1"/>
  <c r="Q14" i="3" s="1"/>
  <c r="J13" i="3"/>
  <c r="K13" i="3" s="1"/>
  <c r="P13" i="3" s="1"/>
  <c r="F13" i="3"/>
  <c r="G13" i="3" s="1"/>
  <c r="Q13" i="3" s="1"/>
  <c r="J12" i="3"/>
  <c r="K12" i="3" s="1"/>
  <c r="P12" i="3" s="1"/>
  <c r="F12" i="3"/>
  <c r="G12" i="3" s="1"/>
  <c r="Q12" i="3" s="1"/>
  <c r="J11" i="3"/>
  <c r="K11" i="3" s="1"/>
  <c r="P11" i="3" s="1"/>
  <c r="F11" i="3"/>
  <c r="G11" i="3" s="1"/>
  <c r="Q11" i="3" s="1"/>
  <c r="J10" i="3"/>
  <c r="K10" i="3" s="1"/>
  <c r="P10" i="3" s="1"/>
  <c r="F10" i="3"/>
  <c r="G10" i="3" s="1"/>
  <c r="Q10" i="3" s="1"/>
  <c r="J9" i="3"/>
  <c r="K9" i="3" s="1"/>
  <c r="P9" i="3" s="1"/>
  <c r="F9" i="3"/>
  <c r="G9" i="3" s="1"/>
  <c r="Q9" i="3" s="1"/>
  <c r="J8" i="3"/>
  <c r="K8" i="3" s="1"/>
  <c r="P8" i="3" s="1"/>
  <c r="F8" i="3"/>
  <c r="G8" i="3" s="1"/>
  <c r="Q8" i="3" s="1"/>
  <c r="J7" i="3"/>
  <c r="K7" i="3" s="1"/>
  <c r="P7" i="3" s="1"/>
  <c r="F7" i="3"/>
  <c r="G7" i="3" s="1"/>
  <c r="Q7" i="3" s="1"/>
  <c r="J6" i="3"/>
  <c r="K6" i="3" s="1"/>
  <c r="P6" i="3" s="1"/>
  <c r="F6" i="3"/>
  <c r="G6" i="3" s="1"/>
  <c r="Q6" i="3" s="1"/>
  <c r="J5" i="3"/>
  <c r="K5" i="3" s="1"/>
  <c r="P5" i="3" s="1"/>
  <c r="G5" i="3"/>
  <c r="Q5" i="3" s="1"/>
  <c r="J4" i="3"/>
  <c r="K4" i="3" s="1"/>
  <c r="P4" i="3" s="1"/>
  <c r="G4" i="3"/>
  <c r="Q4" i="3" s="1"/>
  <c r="J3" i="3"/>
  <c r="K3" i="3" s="1"/>
  <c r="F3" i="3"/>
  <c r="G3" i="3" s="1"/>
  <c r="O2" i="3"/>
  <c r="N2" i="3"/>
  <c r="M2" i="3"/>
  <c r="L2" i="3"/>
  <c r="I2" i="3"/>
  <c r="C34" i="2"/>
  <c r="J22" i="2"/>
  <c r="K22" i="2" s="1"/>
  <c r="P22" i="2" s="1"/>
  <c r="F22" i="2"/>
  <c r="G22" i="2" s="1"/>
  <c r="Q22" i="2" s="1"/>
  <c r="J21" i="2"/>
  <c r="K21" i="2" s="1"/>
  <c r="P21" i="2" s="1"/>
  <c r="F21" i="2"/>
  <c r="G21" i="2" s="1"/>
  <c r="Q21" i="2" s="1"/>
  <c r="J20" i="2"/>
  <c r="K20" i="2" s="1"/>
  <c r="P20" i="2" s="1"/>
  <c r="F20" i="2"/>
  <c r="G20" i="2" s="1"/>
  <c r="Q20" i="2" s="1"/>
  <c r="J19" i="2"/>
  <c r="K19" i="2" s="1"/>
  <c r="P19" i="2" s="1"/>
  <c r="F19" i="2"/>
  <c r="G19" i="2" s="1"/>
  <c r="Q19" i="2" s="1"/>
  <c r="J18" i="2"/>
  <c r="K18" i="2" s="1"/>
  <c r="P18" i="2" s="1"/>
  <c r="F18" i="2"/>
  <c r="G18" i="2" s="1"/>
  <c r="Q18" i="2" s="1"/>
  <c r="J17" i="2"/>
  <c r="K17" i="2" s="1"/>
  <c r="P17" i="2" s="1"/>
  <c r="F17" i="2"/>
  <c r="G17" i="2" s="1"/>
  <c r="Q17" i="2" s="1"/>
  <c r="J16" i="2"/>
  <c r="K16" i="2" s="1"/>
  <c r="P16" i="2" s="1"/>
  <c r="F16" i="2"/>
  <c r="G16" i="2" s="1"/>
  <c r="Q16" i="2" s="1"/>
  <c r="J15" i="2"/>
  <c r="K15" i="2" s="1"/>
  <c r="P15" i="2" s="1"/>
  <c r="F15" i="2"/>
  <c r="G15" i="2" s="1"/>
  <c r="Q15" i="2" s="1"/>
  <c r="J14" i="2"/>
  <c r="K14" i="2" s="1"/>
  <c r="P14" i="2" s="1"/>
  <c r="F14" i="2"/>
  <c r="G14" i="2" s="1"/>
  <c r="Q14" i="2" s="1"/>
  <c r="J13" i="2"/>
  <c r="K13" i="2" s="1"/>
  <c r="P13" i="2" s="1"/>
  <c r="F13" i="2"/>
  <c r="G13" i="2" s="1"/>
  <c r="Q13" i="2" s="1"/>
  <c r="J12" i="2"/>
  <c r="K12" i="2" s="1"/>
  <c r="P12" i="2" s="1"/>
  <c r="F12" i="2"/>
  <c r="G12" i="2" s="1"/>
  <c r="Q12" i="2" s="1"/>
  <c r="J11" i="2"/>
  <c r="K11" i="2" s="1"/>
  <c r="P11" i="2" s="1"/>
  <c r="F11" i="2"/>
  <c r="G11" i="2" s="1"/>
  <c r="Q11" i="2" s="1"/>
  <c r="J10" i="2"/>
  <c r="K10" i="2" s="1"/>
  <c r="P10" i="2" s="1"/>
  <c r="F10" i="2"/>
  <c r="G10" i="2" s="1"/>
  <c r="Q10" i="2" s="1"/>
  <c r="J9" i="2"/>
  <c r="K9" i="2" s="1"/>
  <c r="P9" i="2" s="1"/>
  <c r="F9" i="2"/>
  <c r="G9" i="2" s="1"/>
  <c r="Q9" i="2" s="1"/>
  <c r="J8" i="2"/>
  <c r="K8" i="2" s="1"/>
  <c r="P8" i="2" s="1"/>
  <c r="F8" i="2"/>
  <c r="G8" i="2" s="1"/>
  <c r="Q8" i="2" s="1"/>
  <c r="J7" i="2"/>
  <c r="K7" i="2" s="1"/>
  <c r="P7" i="2" s="1"/>
  <c r="F7" i="2"/>
  <c r="G7" i="2" s="1"/>
  <c r="Q7" i="2" s="1"/>
  <c r="J6" i="2"/>
  <c r="K6" i="2" s="1"/>
  <c r="P6" i="2" s="1"/>
  <c r="F6" i="2"/>
  <c r="G6" i="2" s="1"/>
  <c r="Q6" i="2" s="1"/>
  <c r="J5" i="2"/>
  <c r="K5" i="2" s="1"/>
  <c r="P5" i="2" s="1"/>
  <c r="F5" i="2"/>
  <c r="G5" i="2" s="1"/>
  <c r="Q5" i="2" s="1"/>
  <c r="J4" i="2"/>
  <c r="K4" i="2" s="1"/>
  <c r="P4" i="2" s="1"/>
  <c r="F4" i="2"/>
  <c r="G4" i="2" s="1"/>
  <c r="Q4" i="2" s="1"/>
  <c r="J3" i="2"/>
  <c r="K3" i="2" s="1"/>
  <c r="F3" i="2"/>
  <c r="G3" i="2" s="1"/>
  <c r="O2" i="2"/>
  <c r="N2" i="2"/>
  <c r="M2" i="2"/>
  <c r="L2" i="2"/>
  <c r="I2" i="2"/>
  <c r="G33" i="1"/>
  <c r="G32" i="1"/>
  <c r="G34" i="1" s="1"/>
  <c r="B45" i="7" s="1"/>
  <c r="G30" i="1"/>
  <c r="G29" i="1"/>
  <c r="G28" i="1"/>
  <c r="G27" i="1"/>
  <c r="G26" i="1"/>
  <c r="O25" i="1"/>
  <c r="G25" i="1"/>
  <c r="O24" i="1"/>
  <c r="G24" i="1"/>
  <c r="O23" i="1"/>
  <c r="G23" i="1"/>
  <c r="G31" i="1" s="1"/>
  <c r="B43" i="7" s="1"/>
  <c r="O22" i="1"/>
  <c r="O21" i="1"/>
  <c r="G21" i="1"/>
  <c r="O20" i="1"/>
  <c r="G20" i="1"/>
  <c r="G22" i="1" s="1"/>
  <c r="B44" i="7" s="1"/>
  <c r="O19" i="1"/>
  <c r="O18" i="1"/>
  <c r="G18" i="1"/>
  <c r="O17" i="1"/>
  <c r="G17" i="1"/>
  <c r="G19" i="1" s="1"/>
  <c r="B42" i="7" s="1"/>
  <c r="O16" i="1"/>
  <c r="O15" i="1"/>
  <c r="G15" i="1"/>
  <c r="S14" i="1"/>
  <c r="M14" i="1"/>
  <c r="L14" i="1"/>
  <c r="K14" i="1"/>
  <c r="J14" i="1"/>
  <c r="I14" i="1"/>
  <c r="E14" i="1"/>
  <c r="E16" i="1" s="1"/>
  <c r="S13" i="1"/>
  <c r="M13" i="1"/>
  <c r="L13" i="1"/>
  <c r="K13" i="1"/>
  <c r="J13" i="1"/>
  <c r="I13" i="1"/>
  <c r="S12" i="1"/>
  <c r="M12" i="1"/>
  <c r="L12" i="1"/>
  <c r="K12" i="1"/>
  <c r="J12" i="1"/>
  <c r="I12" i="1"/>
  <c r="S11" i="1"/>
  <c r="M11" i="1"/>
  <c r="L11" i="1"/>
  <c r="K11" i="1"/>
  <c r="J11" i="1"/>
  <c r="I11" i="1"/>
  <c r="S10" i="1"/>
  <c r="M10" i="1"/>
  <c r="L10" i="1"/>
  <c r="K10" i="1"/>
  <c r="J10" i="1"/>
  <c r="I10" i="1"/>
  <c r="B8" i="1"/>
  <c r="J7" i="1"/>
  <c r="F7" i="1"/>
  <c r="B7" i="1"/>
  <c r="N6" i="1"/>
  <c r="J6" i="1"/>
  <c r="F6" i="1"/>
  <c r="B6" i="1"/>
  <c r="G38" i="1" l="1"/>
  <c r="G2" i="2"/>
  <c r="F2" i="2" s="1"/>
  <c r="N10" i="1" s="1"/>
  <c r="O10" i="1" s="1"/>
  <c r="P3" i="2"/>
  <c r="P2" i="2" s="1"/>
  <c r="K2" i="2"/>
  <c r="G2" i="3"/>
  <c r="F2" i="3" s="1"/>
  <c r="N11" i="1" s="1"/>
  <c r="O11" i="1" s="1"/>
  <c r="P3" i="3"/>
  <c r="P2" i="3" s="1"/>
  <c r="K2" i="3"/>
  <c r="G2" i="4"/>
  <c r="F2" i="4" s="1"/>
  <c r="N12" i="1" s="1"/>
  <c r="O12" i="1" s="1"/>
  <c r="P3" i="4"/>
  <c r="P2" i="4" s="1"/>
  <c r="K2" i="4"/>
  <c r="G2" i="5"/>
  <c r="F2" i="5" s="1"/>
  <c r="N13" i="1" s="1"/>
  <c r="O13" i="1" s="1"/>
  <c r="P3" i="5"/>
  <c r="P2" i="5" s="1"/>
  <c r="K2" i="5"/>
  <c r="G2" i="6"/>
  <c r="F2" i="6" s="1"/>
  <c r="N14" i="1" s="1"/>
  <c r="O14" i="1" s="1"/>
  <c r="P3" i="6"/>
  <c r="P2" i="6" s="1"/>
  <c r="K2" i="6"/>
  <c r="Q3" i="6" l="1"/>
  <c r="Q2" i="6" s="1"/>
  <c r="Q3" i="5"/>
  <c r="Q2" i="5" s="1"/>
  <c r="Q3" i="4"/>
  <c r="Q2" i="4" s="1"/>
  <c r="Q3" i="3"/>
  <c r="Q2" i="3" s="1"/>
  <c r="G14" i="1"/>
  <c r="O26" i="1"/>
  <c r="Q3" i="2"/>
  <c r="Q2" i="2" s="1"/>
  <c r="B3" i="7"/>
  <c r="G39" i="1" s="1"/>
  <c r="D37" i="1" l="1"/>
  <c r="O27" i="1"/>
  <c r="O28" i="1" s="1"/>
  <c r="G16" i="1"/>
  <c r="F14" i="1"/>
  <c r="B41" i="7" l="1"/>
  <c r="G35" i="1"/>
  <c r="G40" i="1"/>
  <c r="B5" i="7" s="1"/>
  <c r="G37" i="1"/>
  <c r="D38" i="1"/>
  <c r="B4" i="7" l="1"/>
  <c r="D40" i="1"/>
  <c r="D39" i="1"/>
</calcChain>
</file>

<file path=xl/sharedStrings.xml><?xml version="1.0" encoding="utf-8"?>
<sst xmlns="http://schemas.openxmlformats.org/spreadsheetml/2006/main" count="236" uniqueCount="142">
  <si>
    <t>Kalkyle</t>
  </si>
  <si>
    <t>Kalkylebeskrivelse</t>
  </si>
  <si>
    <t>Kundenavn</t>
  </si>
  <si>
    <t>Dato</t>
  </si>
  <si>
    <t>Gjelder</t>
  </si>
  <si>
    <t>Navn</t>
  </si>
  <si>
    <t>v/</t>
  </si>
  <si>
    <t>Kunde</t>
  </si>
  <si>
    <t>Post</t>
  </si>
  <si>
    <t>Kode</t>
  </si>
  <si>
    <t>Beskrivelse</t>
  </si>
  <si>
    <t>Enhet</t>
  </si>
  <si>
    <t>Mengde</t>
  </si>
  <si>
    <t>Pris</t>
  </si>
  <si>
    <t>Sum</t>
  </si>
  <si>
    <t>Overførtes til databasen</t>
  </si>
  <si>
    <t>Beskrivelse</t>
  </si>
  <si>
    <t>Antall</t>
  </si>
  <si>
    <t>Enh kost</t>
  </si>
  <si>
    <t>Kostnad</t>
  </si>
  <si>
    <t>Sum underkalkyler</t>
  </si>
  <si>
    <t>Sum timer</t>
  </si>
  <si>
    <t>Sum reise</t>
  </si>
  <si>
    <t>Sum frakt</t>
  </si>
  <si>
    <t>Mva</t>
  </si>
  <si>
    <t>Sum inkl mva</t>
  </si>
  <si>
    <t>Sum vareforbruk</t>
  </si>
  <si>
    <t>Sum underentreprise</t>
  </si>
  <si>
    <t>SALGSPRIS</t>
  </si>
  <si>
    <t>DB:</t>
  </si>
  <si>
    <t>Omsetning / time</t>
  </si>
  <si>
    <t>Timeverk:</t>
  </si>
  <si>
    <t>DG</t>
  </si>
  <si>
    <t>Dagsverk:</t>
  </si>
  <si>
    <t>DB / time</t>
  </si>
  <si>
    <t>Timelønn:</t>
  </si>
  <si>
    <t>Timesats</t>
  </si>
  <si>
    <t>Timekostnad:</t>
  </si>
  <si>
    <t>Timetall</t>
  </si>
  <si>
    <t>Timekostnad</t>
  </si>
  <si>
    <t>Timekostnader</t>
  </si>
  <si>
    <t>Reisekostnader</t>
  </si>
  <si>
    <t>Varekostnader</t>
  </si>
  <si>
    <t>Frakt</t>
  </si>
  <si>
    <t>UE</t>
  </si>
  <si>
    <t>Netto</t>
  </si>
  <si>
    <t>Fyll inn utvidet beskrivelse i det grå feltet under:</t>
  </si>
  <si>
    <t>a</t>
  </si>
  <si>
    <t>c</t>
  </si>
  <si>
    <t>Overføring av beskrivelse:</t>
  </si>
  <si>
    <t>Besk 2</t>
  </si>
  <si>
    <t>stk</t>
  </si>
  <si>
    <t>arbeid</t>
  </si>
  <si>
    <t>varer</t>
  </si>
  <si>
    <t>her</t>
  </si>
  <si>
    <t>er</t>
  </si>
  <si>
    <t>3</t>
  </si>
  <si>
    <t>d</t>
  </si>
  <si>
    <t>e</t>
  </si>
  <si>
    <t>4</t>
  </si>
  <si>
    <t>5</t>
  </si>
  <si>
    <t>g</t>
  </si>
  <si>
    <t>h</t>
  </si>
  <si>
    <t>i</t>
  </si>
  <si>
    <t>Verdier overfør fra databasen</t>
  </si>
  <si>
    <t>Verdier som overføres til databasen</t>
  </si>
  <si>
    <t>eTimetall</t>
  </si>
  <si>
    <t>eDB</t>
  </si>
  <si>
    <t>eTimelonn</t>
  </si>
  <si>
    <t>eDokNavn</t>
  </si>
  <si>
    <t>eGjelder</t>
  </si>
  <si>
    <t>eGjelderNavn</t>
  </si>
  <si>
    <t>GjelderNavn</t>
  </si>
  <si>
    <t>eKunde</t>
  </si>
  <si>
    <t>KundeNavn</t>
  </si>
  <si>
    <t>eKontakt</t>
  </si>
  <si>
    <t>KontaktPerson</t>
  </si>
  <si>
    <t>eDato</t>
  </si>
  <si>
    <t>DokDato</t>
  </si>
  <si>
    <t>eForfatter</t>
  </si>
  <si>
    <t>Forfatter</t>
  </si>
  <si>
    <t>eForfatterTittel</t>
  </si>
  <si>
    <t/>
  </si>
  <si>
    <t>eDokumentType</t>
  </si>
  <si>
    <t>DokType</t>
  </si>
  <si>
    <t>eProsjektAdresse</t>
  </si>
  <si>
    <t>Parent/Prosjekt-Adresse</t>
  </si>
  <si>
    <t>eProsjektType</t>
  </si>
  <si>
    <t>Type</t>
  </si>
  <si>
    <t>eProsjektUtforelse</t>
  </si>
  <si>
    <t>Utførelse</t>
  </si>
  <si>
    <t>eProsjektByggtype</t>
  </si>
  <si>
    <t>ByggType</t>
  </si>
  <si>
    <t>eProsjektBygg</t>
  </si>
  <si>
    <t>ByggNavn</t>
  </si>
  <si>
    <t>eAvdeling</t>
  </si>
  <si>
    <t>Avdeling</t>
  </si>
  <si>
    <t>eBetalingsbetingelse</t>
  </si>
  <si>
    <t>BetBet</t>
  </si>
  <si>
    <t>eKundeAdresse</t>
  </si>
  <si>
    <t>kundeadresse</t>
  </si>
  <si>
    <t>eKundePostnummer</t>
  </si>
  <si>
    <t>postnr</t>
  </si>
  <si>
    <t>eKundePoststed</t>
  </si>
  <si>
    <t>poststed</t>
  </si>
  <si>
    <t>eKundeNummer</t>
  </si>
  <si>
    <t>kundenr</t>
  </si>
  <si>
    <t>eKundeKategori</t>
  </si>
  <si>
    <t>kundekategori</t>
  </si>
  <si>
    <t>eKundeDistrikt</t>
  </si>
  <si>
    <t>kundedistrikt</t>
  </si>
  <si>
    <t>eProsjektNummer</t>
  </si>
  <si>
    <t>'</t>
  </si>
  <si>
    <t>eEntreprenør</t>
  </si>
  <si>
    <t>firmanavn</t>
  </si>
  <si>
    <t>eAdresse1</t>
  </si>
  <si>
    <t>postadr</t>
  </si>
  <si>
    <t>eAdresse2</t>
  </si>
  <si>
    <t>Adresselinje 2</t>
  </si>
  <si>
    <t>ePostAdresse</t>
  </si>
  <si>
    <t>Postadresse</t>
  </si>
  <si>
    <t>eKontonummer</t>
  </si>
  <si>
    <t>Kto: kont.on.ummer</t>
  </si>
  <si>
    <t>eOrganiasjonsnummer</t>
  </si>
  <si>
    <t>Foretaksregisteret NO 123456789 MVA</t>
  </si>
  <si>
    <t>eTelefon</t>
  </si>
  <si>
    <t>Tlf: tlf nr</t>
  </si>
  <si>
    <t>eEpost</t>
  </si>
  <si>
    <t>firma.epost@addressen.din</t>
  </si>
  <si>
    <t>eSted</t>
  </si>
  <si>
    <t>Byen din</t>
  </si>
  <si>
    <t>eDokID</t>
  </si>
  <si>
    <t>ID</t>
  </si>
  <si>
    <t>eProsjektNr</t>
  </si>
  <si>
    <t>0</t>
  </si>
  <si>
    <t>eEier</t>
  </si>
  <si>
    <t>firmanavnet as</t>
  </si>
  <si>
    <t>eKostnadGruppe1</t>
  </si>
  <si>
    <t>eKostnadGruppe2</t>
  </si>
  <si>
    <t>eKostnadGruppe3</t>
  </si>
  <si>
    <t>eKostnadGruppe4</t>
  </si>
  <si>
    <t>eKostnadGruppe5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</si>
</sst>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"/>
    <numFmt numFmtId="166" formatCode="0.00%"/>
  </numFmts>
  <fonts count="9">
    <font>
      <sz val="10"/>
      <name val="Arial"/>
      <family val="2"/>
    </font>
    <font>
      <b/>
      <sz val="12"/>
      <name val="Arial"/>
      <family val="2"/>
    </font>
    <font>
      <sz val="10"/>
      <color rgb="FF800080"/>
      <name val="Arial"/>
      <family val="2"/>
    </font>
    <font>
      <sz val="10"/>
      <color rgb="FF000000"/>
      <name val="Arial"/>
      <family val="2"/>
    </font>
    <font>
      <sz val="10"/>
      <color rgb="FF008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sz val="8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rgb="FFE6E6FF"/>
        <bgColor rgb="FFE6E6E6"/>
      </patternFill>
    </fill>
    <fill>
      <patternFill patternType="solid">
        <fgColor rgb="FFFFFF99"/>
        <bgColor rgb="FFE6E6E6"/>
      </patternFill>
    </fill>
    <fill>
      <patternFill patternType="solid">
        <fgColor rgb="FFE6E6E6"/>
        <bgColor rgb="FFE6E6FF"/>
      </patternFill>
    </fill>
    <fill>
      <patternFill patternType="solid">
        <fgColor rgb="FFCFE7E5"/>
        <bgColor rgb="FFE6E6E6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/>
    <xf numFmtId="0" fontId="0" fillId="0" borderId="0" xfId="0" applyFont="1"/>
    <xf numFmtId="0" fontId="1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right"/>
    </xf>
    <xf numFmtId="21" fontId="3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164" fontId="3" fillId="0" borderId="0" xfId="0" applyNumberFormat="1" applyFont="1" applyBorder="1" applyAlignment="1"/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 applyProtection="1">
      <alignment horizontal="center"/>
      <protection locked="0"/>
    </xf>
    <xf numFmtId="0" fontId="0" fillId="2" borderId="1" xfId="0" applyFont="1" applyFill="1" applyBorder="1"/>
    <xf numFmtId="0" fontId="0" fillId="2" borderId="0" xfId="0" applyFont="1" applyFill="1"/>
    <xf numFmtId="165" fontId="0" fillId="3" borderId="0" xfId="0" applyNumberFormat="1" applyFill="1"/>
    <xf numFmtId="0" fontId="0" fillId="4" borderId="0" xfId="0" applyFill="1"/>
    <xf numFmtId="0" fontId="0" fillId="3" borderId="0" xfId="0" applyFill="1"/>
    <xf numFmtId="2" fontId="3" fillId="0" borderId="0" xfId="0" applyNumberFormat="1" applyFont="1" applyBorder="1" applyAlignme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3" fontId="5" fillId="2" borderId="2" xfId="0" applyNumberFormat="1" applyFont="1" applyFill="1" applyBorder="1" applyAlignment="1"/>
    <xf numFmtId="0" fontId="3" fillId="3" borderId="3" xfId="0" applyFont="1" applyFill="1" applyBorder="1" applyAlignment="1"/>
    <xf numFmtId="0" fontId="3" fillId="3" borderId="0" xfId="0" applyFont="1" applyFill="1" applyBorder="1" applyAlignment="1"/>
    <xf numFmtId="0" fontId="3" fillId="3" borderId="0" xfId="0" applyFont="1" applyFill="1" applyBorder="1" applyAlignment="1" applyProtection="1">
      <protection locked="0"/>
    </xf>
    <xf numFmtId="3" fontId="3" fillId="3" borderId="3" xfId="0" applyNumberFormat="1" applyFont="1" applyFill="1" applyBorder="1" applyAlignment="1" applyProtection="1">
      <alignment horizontal="right"/>
      <protection locked="0"/>
    </xf>
    <xf numFmtId="3" fontId="3" fillId="3" borderId="3" xfId="0" applyNumberFormat="1" applyFont="1" applyFill="1" applyBorder="1" applyAlignment="1" applyProtection="1">
      <protection locked="0"/>
    </xf>
    <xf numFmtId="3" fontId="3" fillId="2" borderId="3" xfId="0" applyNumberFormat="1" applyFont="1" applyFill="1" applyBorder="1" applyAlignment="1"/>
    <xf numFmtId="0" fontId="3" fillId="0" borderId="3" xfId="0" applyFont="1" applyBorder="1" applyAlignment="1"/>
    <xf numFmtId="3" fontId="3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protection locked="0"/>
    </xf>
    <xf numFmtId="165" fontId="0" fillId="0" borderId="0" xfId="0" applyNumberFormat="1"/>
    <xf numFmtId="0" fontId="3" fillId="2" borderId="1" xfId="0" applyFont="1" applyFill="1" applyBorder="1" applyAlignment="1" applyProtection="1">
      <protection locked="0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4" fontId="3" fillId="2" borderId="2" xfId="0" applyNumberFormat="1" applyFont="1" applyFill="1" applyBorder="1" applyAlignment="1" applyProtection="1">
      <protection locked="0"/>
    </xf>
    <xf numFmtId="3" fontId="3" fillId="2" borderId="2" xfId="0" applyNumberFormat="1" applyFont="1" applyFill="1" applyBorder="1" applyAlignment="1"/>
    <xf numFmtId="3" fontId="3" fillId="3" borderId="3" xfId="0" applyNumberFormat="1" applyFont="1" applyFill="1" applyBorder="1" applyAlignment="1"/>
    <xf numFmtId="4" fontId="3" fillId="3" borderId="3" xfId="0" applyNumberFormat="1" applyFont="1" applyFill="1" applyBorder="1" applyAlignment="1" applyProtection="1">
      <protection locked="0"/>
    </xf>
    <xf numFmtId="3" fontId="3" fillId="0" borderId="3" xfId="0" applyNumberFormat="1" applyFont="1" applyBorder="1" applyAlignment="1"/>
    <xf numFmtId="3" fontId="3" fillId="0" borderId="3" xfId="0" applyNumberFormat="1" applyFont="1" applyBorder="1" applyAlignment="1" applyProtection="1">
      <protection locked="0"/>
    </xf>
    <xf numFmtId="3" fontId="3" fillId="2" borderId="2" xfId="0" applyNumberFormat="1" applyFont="1" applyFill="1" applyBorder="1" applyAlignment="1" applyProtection="1">
      <protection locked="0"/>
    </xf>
    <xf numFmtId="4" fontId="3" fillId="3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0" fillId="0" borderId="3" xfId="0" applyBorder="1"/>
    <xf numFmtId="4" fontId="3" fillId="2" borderId="2" xfId="0" applyNumberFormat="1" applyFont="1" applyFill="1" applyBorder="1" applyAlignment="1"/>
    <xf numFmtId="0" fontId="3" fillId="2" borderId="1" xfId="0" applyFont="1" applyFill="1" applyBorder="1" applyAlignment="1"/>
    <xf numFmtId="4" fontId="3" fillId="2" borderId="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Alignment="1"/>
    <xf numFmtId="3" fontId="5" fillId="0" borderId="0" xfId="0" applyNumberFormat="1" applyFont="1" applyBorder="1" applyAlignment="1"/>
    <xf numFmtId="3" fontId="3" fillId="0" borderId="0" xfId="0" applyNumberFormat="1" applyFont="1" applyBorder="1" applyAlignment="1" applyProtection="1">
      <protection locked="0"/>
    </xf>
    <xf numFmtId="0" fontId="3" fillId="0" borderId="4" xfId="0" applyFont="1" applyBorder="1" applyAlignment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 applyProtection="1">
      <protection locked="0"/>
    </xf>
    <xf numFmtId="3" fontId="3" fillId="0" borderId="5" xfId="0" applyNumberFormat="1" applyFont="1" applyBorder="1" applyAlignment="1"/>
    <xf numFmtId="3" fontId="3" fillId="0" borderId="1" xfId="0" applyNumberFormat="1" applyFont="1" applyBorder="1" applyAlignment="1"/>
    <xf numFmtId="4" fontId="3" fillId="0" borderId="1" xfId="0" applyNumberFormat="1" applyFont="1" applyBorder="1" applyAlignment="1"/>
    <xf numFmtId="3" fontId="3" fillId="0" borderId="1" xfId="0" applyNumberFormat="1" applyFont="1" applyBorder="1" applyAlignment="1">
      <alignment horizontal="right"/>
    </xf>
    <xf numFmtId="1" fontId="3" fillId="0" borderId="5" xfId="0" applyNumberFormat="1" applyFont="1" applyBorder="1" applyAlignment="1"/>
    <xf numFmtId="166" fontId="3" fillId="0" borderId="1" xfId="0" applyNumberFormat="1" applyFont="1" applyBorder="1" applyAlignment="1"/>
    <xf numFmtId="0" fontId="8" fillId="0" borderId="4" xfId="0" applyFont="1" applyBorder="1" applyAlignment="1"/>
    <xf numFmtId="4" fontId="3" fillId="0" borderId="5" xfId="0" applyNumberFormat="1" applyFont="1" applyBorder="1" applyAlignment="1"/>
    <xf numFmtId="0" fontId="0" fillId="0" borderId="4" xfId="0" applyBorder="1"/>
    <xf numFmtId="0" fontId="0" fillId="0" borderId="1" xfId="0" applyFont="1" applyBorder="1"/>
    <xf numFmtId="0" fontId="0" fillId="0" borderId="5" xfId="0" applyBorder="1"/>
    <xf numFmtId="0" fontId="0" fillId="5" borderId="0" xfId="0" applyFill="1"/>
    <xf numFmtId="14" fontId="0" fillId="0" borderId="0" xfId="0" applyNumberFormat="1"/>
    <xf numFmtId="0" fontId="0" fillId="0" borderId="0" xfId="0"/>
    <xf numFmtId="0" fontId="6" fillId="0" borderId="0" xfId="0" applyFont="1"/>
    <xf numFmtId="14" fontId="0" fillId="0" borderId="0" xfId="0" applyNumberFormat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6E6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F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149040</xdr:colOff>
      <xdr:row>0</xdr:row>
      <xdr:rowOff>0</xdr:rowOff>
    </xdr:from>
    <xdr:to>
      <xdr:col>10</xdr:col>
      <xdr:colOff>863280</xdr:colOff>
      <xdr:row>3</xdr:row>
      <xdr:rowOff>8280</xdr:rowOff>
    </xdr:to>
    <xdr:pic>
      <xdr:nvPicPr>
        <xdr:cNvPr id="2" name="Bilder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0160" y="0"/>
          <a:ext cx="2346120" cy="5547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714240</xdr:colOff>
      <xdr:row>3</xdr:row>
      <xdr:rowOff>8280</xdr:rowOff>
    </xdr:to>
    <xdr:pic>
      <xdr:nvPicPr>
        <xdr:cNvPr id="3" name="Bilder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46120" cy="5547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tabSelected="1" zoomScaleNormal="100" workbookViewId="0">
      <selection activeCell="I10" sqref="I10"/>
    </sheetView>
  </sheetViews>
  <sheetFormatPr baseColWidth="10" defaultColWidth="9.140625" defaultRowHeight="12.75"/>
  <cols>
    <col min="1" max="7" width="11.5703125"/>
    <col min="8" max="8" width="5.28515625"/>
    <col min="9" max="10" width="11.5703125"/>
    <col min="11" max="11" width="22.5703125"/>
    <col min="12" max="1025" width="11.5703125"/>
  </cols>
  <sheetData>
    <row r="1" spans="1:23">
      <c r="B1" s="1"/>
      <c r="C1" s="1"/>
      <c r="D1" s="1"/>
      <c r="F1" s="1"/>
      <c r="G1" s="1"/>
      <c r="H1" s="1"/>
    </row>
    <row r="2" spans="1:23" ht="15.75">
      <c r="A2" s="2"/>
      <c r="B2" s="2"/>
      <c r="C2" s="2"/>
      <c r="D2" s="3" t="s">
        <v>0</v>
      </c>
      <c r="E2" s="2"/>
      <c r="F2" s="2"/>
      <c r="G2" s="2"/>
      <c r="H2" s="2"/>
      <c r="L2" s="3" t="s">
        <v>1</v>
      </c>
    </row>
    <row r="3" spans="1:23">
      <c r="A3" s="4"/>
      <c r="B3" s="4"/>
      <c r="C3" s="4"/>
      <c r="D3" s="4"/>
      <c r="F3" s="5"/>
      <c r="G3" s="6"/>
    </row>
    <row r="4" spans="1:23">
      <c r="A4" s="4"/>
      <c r="B4" s="4"/>
      <c r="C4" s="4"/>
      <c r="D4" s="4"/>
      <c r="G4" s="4"/>
      <c r="H4" s="7"/>
    </row>
    <row r="5" spans="1:23">
      <c r="A5" s="8"/>
      <c r="B5" s="8"/>
      <c r="C5" s="8"/>
      <c r="D5" s="8"/>
      <c r="G5" s="8"/>
      <c r="H5" s="8"/>
    </row>
    <row r="6" spans="1:23">
      <c r="A6" s="9" t="s">
        <v>2</v>
      </c>
      <c r="B6" s="10" t="str">
        <f>eKunde</f>
        <v>KundeNavn</v>
      </c>
      <c r="D6" s="1"/>
      <c r="E6" t="s">
        <v>3</v>
      </c>
      <c r="F6" s="11" t="str">
        <f>eDato</f>
        <v>DokDato</v>
      </c>
      <c r="G6" s="12"/>
      <c r="H6" s="13"/>
      <c r="I6" s="14" t="s">
        <v>4</v>
      </c>
      <c r="J6" t="str">
        <f>eGjelderNavn</f>
        <v>GjelderNavn</v>
      </c>
      <c r="M6" t="s">
        <v>3</v>
      </c>
      <c r="N6" t="str">
        <f>eDato</f>
        <v>DokDato</v>
      </c>
    </row>
    <row r="7" spans="1:23">
      <c r="A7" s="9" t="s">
        <v>5</v>
      </c>
      <c r="B7" s="10" t="str">
        <f>eGjelderNavn</f>
        <v>GjelderNavn</v>
      </c>
      <c r="D7" s="1"/>
      <c r="E7" s="10" t="s">
        <v>6</v>
      </c>
      <c r="F7" s="10" t="str">
        <f>eKontakt</f>
        <v>KontaktPerson</v>
      </c>
      <c r="G7" s="15"/>
      <c r="H7" s="16"/>
      <c r="I7" s="14" t="s">
        <v>7</v>
      </c>
      <c r="J7" t="str">
        <f>eKunde</f>
        <v>KundeNavn</v>
      </c>
    </row>
    <row r="8" spans="1:23">
      <c r="A8" s="9" t="s">
        <v>4</v>
      </c>
      <c r="B8" s="8" t="str">
        <f>eGjelder</f>
        <v>Gjelder</v>
      </c>
      <c r="D8" s="12"/>
      <c r="E8" s="12"/>
      <c r="F8" s="12"/>
      <c r="G8" s="15"/>
      <c r="H8" s="16"/>
    </row>
    <row r="9" spans="1:23">
      <c r="A9" s="9"/>
      <c r="B9" s="9"/>
      <c r="C9" s="9"/>
      <c r="D9" s="9"/>
      <c r="E9" s="9"/>
      <c r="F9" s="9"/>
      <c r="G9" s="15"/>
      <c r="H9" s="16"/>
      <c r="I9" s="17" t="s">
        <v>8</v>
      </c>
      <c r="J9" s="17" t="s">
        <v>9</v>
      </c>
      <c r="K9" s="17" t="s">
        <v>10</v>
      </c>
      <c r="L9" s="17" t="s">
        <v>11</v>
      </c>
      <c r="M9" s="17" t="s">
        <v>12</v>
      </c>
      <c r="N9" s="17" t="s">
        <v>13</v>
      </c>
      <c r="O9" s="17" t="s">
        <v>14</v>
      </c>
      <c r="S9" s="18" t="s">
        <v>15</v>
      </c>
      <c r="T9" s="18"/>
      <c r="U9" s="18"/>
      <c r="V9" s="18"/>
      <c r="W9" s="18"/>
    </row>
    <row r="10" spans="1:23">
      <c r="A10" s="9"/>
      <c r="B10" s="9"/>
      <c r="C10" s="9"/>
      <c r="D10" s="9"/>
      <c r="E10" s="16"/>
      <c r="F10" s="9"/>
      <c r="G10" s="9"/>
      <c r="H10" s="9"/>
      <c r="I10" s="19">
        <f>Underkalkyle!A2</f>
        <v>1</v>
      </c>
      <c r="J10" s="19">
        <f>Underkalkyle!B2</f>
        <v>1</v>
      </c>
      <c r="K10" s="19">
        <f>Underkalkyle!C2</f>
        <v>1</v>
      </c>
      <c r="L10" s="19">
        <f>Underkalkyle!D2</f>
        <v>1</v>
      </c>
      <c r="M10" s="19">
        <f>Underkalkyle!E2</f>
        <v>1</v>
      </c>
      <c r="N10" s="19">
        <f>Underkalkyle!F2</f>
        <v>1000</v>
      </c>
      <c r="O10" s="20">
        <f t="shared" ref="O10:O25" si="0">N10*M10</f>
        <v>1000</v>
      </c>
      <c r="S10" s="21" t="str">
        <f>Underkalkyle!C34</f>
        <v>a&lt;br&gt;Beskrivelse&lt;br&gt;c</v>
      </c>
      <c r="T10" s="21"/>
      <c r="U10" s="21"/>
      <c r="V10" s="21"/>
      <c r="W10" s="21"/>
    </row>
    <row r="11" spans="1:23">
      <c r="A11" s="9"/>
      <c r="B11" s="9"/>
      <c r="C11" s="9"/>
      <c r="D11" s="10"/>
      <c r="E11" s="10"/>
      <c r="F11" s="8"/>
      <c r="G11" s="22"/>
      <c r="H11" s="8"/>
      <c r="I11" s="19">
        <f>Underkalkyle_2!A2</f>
        <v>2</v>
      </c>
      <c r="J11" s="19">
        <f>Underkalkyle_2!B2</f>
        <v>2</v>
      </c>
      <c r="K11" s="19" t="str">
        <f>Underkalkyle_2!C2</f>
        <v>Besk 2</v>
      </c>
      <c r="L11" s="19" t="str">
        <f>Underkalkyle_2!D2</f>
        <v>stk</v>
      </c>
      <c r="M11" s="19">
        <f>Underkalkyle_2!E2</f>
        <v>1</v>
      </c>
      <c r="N11" s="19">
        <f>Underkalkyle_2!F2</f>
        <v>82000</v>
      </c>
      <c r="O11" s="20">
        <f t="shared" si="0"/>
        <v>82000</v>
      </c>
      <c r="S11" s="21" t="str">
        <f>Underkalkyle_2!C34</f>
        <v>her&lt;br&gt;er&lt;br&gt;Beskrivelse</v>
      </c>
      <c r="T11" s="21"/>
      <c r="U11" s="21"/>
      <c r="V11" s="21"/>
      <c r="W11" s="21"/>
    </row>
    <row r="12" spans="1:23">
      <c r="A12" s="9"/>
      <c r="B12" s="9"/>
      <c r="C12" s="9"/>
      <c r="D12" s="10"/>
      <c r="E12" s="10"/>
      <c r="F12" s="10"/>
      <c r="G12" s="10"/>
      <c r="H12" s="10"/>
      <c r="I12" s="19" t="str">
        <f>Underkalkyle_3!A2</f>
        <v>3</v>
      </c>
      <c r="J12" s="19">
        <f>Underkalkyle_3!B2</f>
        <v>3</v>
      </c>
      <c r="K12" s="19">
        <f>Underkalkyle_3!C2</f>
        <v>3</v>
      </c>
      <c r="L12" s="19">
        <f>Underkalkyle_3!D2</f>
        <v>3</v>
      </c>
      <c r="M12" s="19">
        <f>Underkalkyle_3!E2</f>
        <v>3</v>
      </c>
      <c r="N12" s="19">
        <f>Underkalkyle_3!F2</f>
        <v>1000</v>
      </c>
      <c r="O12" s="20">
        <f t="shared" si="0"/>
        <v>3000</v>
      </c>
      <c r="S12" s="21" t="str">
        <f>Underkalkyle_3!C34</f>
        <v>d&lt;br&gt;e&lt;br&gt;Fyll inn utvidet beskrivelse i det grå feltet under:</v>
      </c>
      <c r="T12" s="21"/>
      <c r="U12" s="21"/>
      <c r="V12" s="21"/>
      <c r="W12" s="21"/>
    </row>
    <row r="13" spans="1:23">
      <c r="A13" s="23" t="s">
        <v>16</v>
      </c>
      <c r="B13" s="23"/>
      <c r="C13" s="23"/>
      <c r="D13" s="23"/>
      <c r="E13" s="24" t="s">
        <v>17</v>
      </c>
      <c r="F13" s="23" t="s">
        <v>18</v>
      </c>
      <c r="G13" s="25" t="s">
        <v>19</v>
      </c>
      <c r="H13" s="1"/>
      <c r="I13" s="19" t="str">
        <f>Underkalkyle_4!A2</f>
        <v>4</v>
      </c>
      <c r="J13" s="19">
        <f>Underkalkyle_4!B2</f>
        <v>4</v>
      </c>
      <c r="K13" s="19">
        <f>Underkalkyle_4!C2</f>
        <v>4</v>
      </c>
      <c r="L13" s="19">
        <f>Underkalkyle_4!D2</f>
        <v>4</v>
      </c>
      <c r="M13" s="19">
        <f>Underkalkyle_4!E2</f>
        <v>4</v>
      </c>
      <c r="N13" s="19">
        <f>Underkalkyle_4!F2</f>
        <v>1000</v>
      </c>
      <c r="O13" s="20">
        <f t="shared" si="0"/>
        <v>4000</v>
      </c>
      <c r="S13" s="21" t="str">
        <f>Underkalkyle_4!C34</f>
        <v/>
      </c>
      <c r="T13" s="21"/>
      <c r="U13" s="21"/>
      <c r="V13" s="21"/>
      <c r="W13" s="21"/>
    </row>
    <row r="14" spans="1:23">
      <c r="A14" s="26" t="s">
        <v>20</v>
      </c>
      <c r="B14" s="27"/>
      <c r="C14" s="27"/>
      <c r="D14" s="28"/>
      <c r="E14" s="29">
        <f>Underkalkyle!I2+Underkalkyle_2!I2+Underkalkyle_3!I2+Underkalkyle_4!I2+Underkalkyle_5!I2</f>
        <v>38</v>
      </c>
      <c r="F14" s="30">
        <f>IF(E14&lt;&gt;0,G14/E14,0)</f>
        <v>300</v>
      </c>
      <c r="G14" s="31">
        <f>Underkalkyle!K2+Underkalkyle_2!K2+Underkalkyle_3!K2+Underkalkyle_4!K2+Underkalkyle_5!K2</f>
        <v>11400</v>
      </c>
      <c r="H14" s="1"/>
      <c r="I14" s="19" t="str">
        <f>Underkalkyle_5!A2</f>
        <v>5</v>
      </c>
      <c r="J14" s="19">
        <f>Underkalkyle_5!B2</f>
        <v>5</v>
      </c>
      <c r="K14" s="19">
        <f>Underkalkyle_5!C2</f>
        <v>5</v>
      </c>
      <c r="L14" s="19">
        <f>Underkalkyle_5!D2</f>
        <v>5</v>
      </c>
      <c r="M14" s="19">
        <f>Underkalkyle_5!E2</f>
        <v>5</v>
      </c>
      <c r="N14" s="19">
        <f>Underkalkyle_5!F2</f>
        <v>1000</v>
      </c>
      <c r="O14" s="20">
        <f t="shared" si="0"/>
        <v>5000</v>
      </c>
      <c r="S14" s="21" t="str">
        <f>Underkalkyle_5!C34</f>
        <v>g&lt;br&gt;h&lt;br&gt;i</v>
      </c>
      <c r="T14" s="21"/>
      <c r="U14" s="21"/>
      <c r="V14" s="21"/>
      <c r="W14" s="21"/>
    </row>
    <row r="15" spans="1:23">
      <c r="A15" s="32"/>
      <c r="B15" s="8"/>
      <c r="C15" s="8"/>
      <c r="D15" s="10"/>
      <c r="E15" s="33"/>
      <c r="F15" s="34"/>
      <c r="G15" s="31">
        <f>F15*E15</f>
        <v>0</v>
      </c>
      <c r="H15" s="1"/>
      <c r="I15" s="35"/>
      <c r="J15" s="35"/>
      <c r="K15" s="35"/>
      <c r="L15" s="35"/>
      <c r="M15" s="35"/>
      <c r="N15" s="35"/>
      <c r="O15" s="20">
        <f t="shared" si="0"/>
        <v>0</v>
      </c>
    </row>
    <row r="16" spans="1:23">
      <c r="A16" s="23" t="s">
        <v>21</v>
      </c>
      <c r="B16" s="23"/>
      <c r="C16" s="23"/>
      <c r="D16" s="36"/>
      <c r="E16" s="37">
        <f>SUM(E14:E15)</f>
        <v>38</v>
      </c>
      <c r="F16" s="38"/>
      <c r="G16" s="39">
        <f>SUM(G14:G15)</f>
        <v>11400</v>
      </c>
      <c r="H16" s="1"/>
      <c r="I16" s="35"/>
      <c r="J16" s="35"/>
      <c r="K16" s="35"/>
      <c r="L16" s="35"/>
      <c r="M16" s="35"/>
      <c r="N16" s="35"/>
      <c r="O16" s="20">
        <f t="shared" si="0"/>
        <v>0</v>
      </c>
    </row>
    <row r="17" spans="1:15">
      <c r="A17" s="26" t="s">
        <v>20</v>
      </c>
      <c r="B17" s="27"/>
      <c r="C17" s="27"/>
      <c r="D17" s="28"/>
      <c r="E17" s="40"/>
      <c r="F17" s="41"/>
      <c r="G17" s="31">
        <f>Underkalkyle!L2+Underkalkyle_2!L2+Underkalkyle_3!L2+Underkalkyle_4!L2+Underkalkyle_5!L2</f>
        <v>2513</v>
      </c>
      <c r="H17" s="1"/>
      <c r="I17" s="35"/>
      <c r="J17" s="35"/>
      <c r="K17" s="35"/>
      <c r="L17" s="35"/>
      <c r="M17" s="35"/>
      <c r="N17" s="35"/>
      <c r="O17" s="20">
        <f t="shared" si="0"/>
        <v>0</v>
      </c>
    </row>
    <row r="18" spans="1:15">
      <c r="A18" s="32"/>
      <c r="B18" s="8"/>
      <c r="C18" s="8"/>
      <c r="D18" s="10"/>
      <c r="E18" s="42"/>
      <c r="F18" s="34"/>
      <c r="G18" s="31">
        <f>F18*E18</f>
        <v>0</v>
      </c>
      <c r="H18" s="1"/>
      <c r="I18" s="35"/>
      <c r="J18" s="35"/>
      <c r="K18" s="35"/>
      <c r="L18" s="35"/>
      <c r="M18" s="35"/>
      <c r="N18" s="35"/>
      <c r="O18" s="20">
        <f t="shared" si="0"/>
        <v>0</v>
      </c>
    </row>
    <row r="19" spans="1:15">
      <c r="A19" s="23" t="s">
        <v>22</v>
      </c>
      <c r="B19" s="23"/>
      <c r="C19" s="23"/>
      <c r="D19" s="36"/>
      <c r="E19" s="39"/>
      <c r="F19" s="38"/>
      <c r="G19" s="39">
        <f>SUM(G17:G18)</f>
        <v>2513</v>
      </c>
      <c r="H19" s="1"/>
      <c r="I19" s="35"/>
      <c r="J19" s="35"/>
      <c r="K19" s="35"/>
      <c r="L19" s="35"/>
      <c r="M19" s="35"/>
      <c r="N19" s="35"/>
      <c r="O19" s="20">
        <f t="shared" si="0"/>
        <v>0</v>
      </c>
    </row>
    <row r="20" spans="1:15">
      <c r="A20" s="26" t="s">
        <v>20</v>
      </c>
      <c r="B20" s="27"/>
      <c r="C20" s="27"/>
      <c r="D20" s="27"/>
      <c r="E20" s="30"/>
      <c r="F20" s="41"/>
      <c r="G20" s="31">
        <f>Underkalkyle!N2+Underkalkyle_2!N2+Underkalkyle_3!N2+Underkalkyle_4!N2+Underkalkyle_5!N2</f>
        <v>3013</v>
      </c>
      <c r="H20" s="1"/>
      <c r="I20" s="35"/>
      <c r="J20" s="35"/>
      <c r="K20" s="35"/>
      <c r="L20" s="35"/>
      <c r="M20" s="35"/>
      <c r="N20" s="35"/>
      <c r="O20" s="20">
        <f t="shared" si="0"/>
        <v>0</v>
      </c>
    </row>
    <row r="21" spans="1:15">
      <c r="A21" s="32"/>
      <c r="B21" s="8"/>
      <c r="C21" s="8"/>
      <c r="D21" s="8"/>
      <c r="E21" s="43"/>
      <c r="F21" s="34"/>
      <c r="G21" s="31">
        <f>E21*F21</f>
        <v>0</v>
      </c>
      <c r="H21" s="1"/>
      <c r="I21" s="35"/>
      <c r="J21" s="35"/>
      <c r="K21" s="35"/>
      <c r="L21" s="35"/>
      <c r="M21" s="35"/>
      <c r="N21" s="35"/>
      <c r="O21" s="20">
        <f t="shared" si="0"/>
        <v>0</v>
      </c>
    </row>
    <row r="22" spans="1:15">
      <c r="A22" s="23" t="s">
        <v>23</v>
      </c>
      <c r="B22" s="23"/>
      <c r="C22" s="23"/>
      <c r="D22" s="23"/>
      <c r="E22" s="44"/>
      <c r="F22" s="38"/>
      <c r="G22" s="39">
        <f>SUM(G20:G21)</f>
        <v>3013</v>
      </c>
      <c r="H22" s="1"/>
      <c r="I22" s="35"/>
      <c r="J22" s="35"/>
      <c r="K22" s="35"/>
      <c r="L22" s="35"/>
      <c r="M22" s="35"/>
      <c r="N22" s="35"/>
      <c r="O22" s="20">
        <f t="shared" si="0"/>
        <v>0</v>
      </c>
    </row>
    <row r="23" spans="1:15">
      <c r="A23" s="26" t="s">
        <v>20</v>
      </c>
      <c r="B23" s="27"/>
      <c r="C23" s="27"/>
      <c r="D23" s="28"/>
      <c r="E23" s="45"/>
      <c r="F23" s="45"/>
      <c r="G23" s="31">
        <f>Underkalkyle!M2+Underkalkyle_2!M2+Underkalkyle_3!M2+Underkalkyle_4!M2+Underkalkyle_5!M2</f>
        <v>35013</v>
      </c>
      <c r="H23" s="1"/>
      <c r="I23" s="35"/>
      <c r="J23" s="35"/>
      <c r="K23" s="35"/>
      <c r="L23" s="35"/>
      <c r="M23" s="35"/>
      <c r="N23" s="35"/>
      <c r="O23" s="20">
        <f t="shared" si="0"/>
        <v>0</v>
      </c>
    </row>
    <row r="24" spans="1:15">
      <c r="A24" s="32"/>
      <c r="B24" s="8"/>
      <c r="C24" s="8"/>
      <c r="D24" s="10"/>
      <c r="E24" s="46"/>
      <c r="F24" s="46"/>
      <c r="G24" s="31">
        <f t="shared" ref="G24:G30" si="1">E24*F24</f>
        <v>0</v>
      </c>
      <c r="H24" s="1"/>
      <c r="I24" s="35"/>
      <c r="J24" s="35"/>
      <c r="K24" s="35"/>
      <c r="L24" s="35"/>
      <c r="M24" s="35"/>
      <c r="N24" s="35"/>
      <c r="O24" s="20">
        <f t="shared" si="0"/>
        <v>0</v>
      </c>
    </row>
    <row r="25" spans="1:15">
      <c r="A25" s="47"/>
      <c r="E25" s="47"/>
      <c r="F25" s="47"/>
      <c r="G25" s="31">
        <f t="shared" si="1"/>
        <v>0</v>
      </c>
      <c r="H25" s="1"/>
      <c r="I25" s="35"/>
      <c r="J25" s="35"/>
      <c r="K25" s="35"/>
      <c r="L25" s="35"/>
      <c r="M25" s="35"/>
      <c r="N25" s="35"/>
      <c r="O25" s="20">
        <f t="shared" si="0"/>
        <v>0</v>
      </c>
    </row>
    <row r="26" spans="1:15">
      <c r="A26" s="47"/>
      <c r="E26" s="47"/>
      <c r="F26" s="47"/>
      <c r="G26" s="31">
        <f t="shared" si="1"/>
        <v>0</v>
      </c>
      <c r="H26" s="1"/>
      <c r="I26" s="17" t="s">
        <v>14</v>
      </c>
      <c r="J26" s="17"/>
      <c r="K26" s="17"/>
      <c r="L26" s="17"/>
      <c r="M26" s="17"/>
      <c r="N26" s="17"/>
      <c r="O26" s="17">
        <f>SUM(O10:O25)</f>
        <v>95000</v>
      </c>
    </row>
    <row r="27" spans="1:15">
      <c r="A27" s="47"/>
      <c r="E27" s="47"/>
      <c r="F27" s="47"/>
      <c r="G27" s="31">
        <f t="shared" si="1"/>
        <v>0</v>
      </c>
      <c r="H27" s="1"/>
      <c r="N27" s="17" t="s">
        <v>24</v>
      </c>
      <c r="O27" s="17">
        <f>O26*0.25</f>
        <v>23750</v>
      </c>
    </row>
    <row r="28" spans="1:15">
      <c r="A28" s="47"/>
      <c r="E28" s="47"/>
      <c r="F28" s="47"/>
      <c r="G28" s="31">
        <f t="shared" si="1"/>
        <v>0</v>
      </c>
      <c r="H28" s="1"/>
      <c r="N28" s="17" t="s">
        <v>25</v>
      </c>
      <c r="O28" s="17">
        <f>O27+O26</f>
        <v>118750</v>
      </c>
    </row>
    <row r="29" spans="1:15">
      <c r="A29" s="47"/>
      <c r="E29" s="47"/>
      <c r="F29" s="47"/>
      <c r="G29" s="31">
        <f t="shared" si="1"/>
        <v>0</v>
      </c>
      <c r="H29" s="1"/>
    </row>
    <row r="30" spans="1:15">
      <c r="A30" s="47"/>
      <c r="E30" s="47"/>
      <c r="F30" s="47"/>
      <c r="G30" s="31">
        <f t="shared" si="1"/>
        <v>0</v>
      </c>
    </row>
    <row r="31" spans="1:15">
      <c r="A31" s="23" t="s">
        <v>26</v>
      </c>
      <c r="B31" s="23"/>
      <c r="C31" s="23"/>
      <c r="D31" s="36"/>
      <c r="E31" s="39"/>
      <c r="F31" s="48"/>
      <c r="G31" s="39">
        <f>SUM(G23:G30)</f>
        <v>35013</v>
      </c>
    </row>
    <row r="32" spans="1:15">
      <c r="A32" s="26" t="s">
        <v>20</v>
      </c>
      <c r="B32" s="27"/>
      <c r="C32" s="27"/>
      <c r="D32" s="27"/>
      <c r="E32" s="30"/>
      <c r="F32" s="45"/>
      <c r="G32" s="31">
        <f>Underkalkyle!O2+Underkalkyle_2!O2+Underkalkyle_3!O2+Underkalkyle_4!O2+Underkalkyle_5!O2</f>
        <v>10013</v>
      </c>
    </row>
    <row r="33" spans="1:8">
      <c r="A33" s="32"/>
      <c r="B33" s="8"/>
      <c r="C33" s="8"/>
      <c r="D33" s="8"/>
      <c r="E33" s="43"/>
      <c r="F33" s="46"/>
      <c r="G33" s="31">
        <f>E33*F33</f>
        <v>0</v>
      </c>
    </row>
    <row r="34" spans="1:8">
      <c r="A34" s="23" t="s">
        <v>27</v>
      </c>
      <c r="B34" s="23"/>
      <c r="C34" s="23"/>
      <c r="D34" s="49"/>
      <c r="E34" s="44"/>
      <c r="F34" s="50"/>
      <c r="G34" s="39">
        <f>SUM(G32:G33)</f>
        <v>10013</v>
      </c>
      <c r="H34" s="51"/>
    </row>
    <row r="35" spans="1:8">
      <c r="A35" s="9"/>
      <c r="B35" s="13"/>
      <c r="C35" s="13"/>
      <c r="D35" s="8"/>
      <c r="E35" s="8"/>
      <c r="F35" s="24" t="s">
        <v>14</v>
      </c>
      <c r="G35" s="25">
        <f>G16+G19+G22+G31+G34</f>
        <v>61952</v>
      </c>
    </row>
    <row r="36" spans="1:8">
      <c r="A36" s="8"/>
      <c r="B36" s="52"/>
    </row>
    <row r="37" spans="1:8">
      <c r="A37" s="53"/>
      <c r="B37" s="54"/>
      <c r="C37" s="55" t="s">
        <v>28</v>
      </c>
      <c r="D37" s="56">
        <f>O26</f>
        <v>95000</v>
      </c>
      <c r="E37" s="55"/>
      <c r="F37" s="55" t="s">
        <v>29</v>
      </c>
      <c r="G37" s="57">
        <f>D37-G35</f>
        <v>33048</v>
      </c>
    </row>
    <row r="38" spans="1:8">
      <c r="A38" s="8"/>
      <c r="B38" s="54"/>
      <c r="C38" s="55" t="s">
        <v>30</v>
      </c>
      <c r="D38" s="58">
        <f>IF(E16&lt;&gt;0,D37/E16,0)</f>
        <v>2500</v>
      </c>
      <c r="E38" s="59"/>
      <c r="F38" s="60" t="s">
        <v>31</v>
      </c>
      <c r="G38" s="61">
        <f>E16</f>
        <v>38</v>
      </c>
    </row>
    <row r="39" spans="1:8">
      <c r="A39" s="8"/>
      <c r="B39" s="54"/>
      <c r="C39" s="55" t="s">
        <v>32</v>
      </c>
      <c r="D39" s="62">
        <f>IF(D37&lt;&gt;0,G37/D37,0)</f>
        <v>0.34787368421052633</v>
      </c>
      <c r="E39" s="59"/>
      <c r="F39" s="60" t="s">
        <v>33</v>
      </c>
      <c r="G39" s="57">
        <f>eTimetall/7.5</f>
        <v>5.0666666666666664</v>
      </c>
    </row>
    <row r="40" spans="1:8">
      <c r="A40" s="51"/>
      <c r="B40" s="63"/>
      <c r="C40" s="55" t="s">
        <v>34</v>
      </c>
      <c r="D40" s="58">
        <f>IF(G38&lt;&gt;0,G37/G38,0)</f>
        <v>869.68421052631584</v>
      </c>
      <c r="E40" s="59"/>
      <c r="F40" s="55" t="s">
        <v>35</v>
      </c>
      <c r="G40" s="64">
        <f>IF(E16&lt;&gt;0,(G16/E16)/1.5,0)</f>
        <v>200</v>
      </c>
    </row>
    <row r="41" spans="1:8">
      <c r="B41" s="65"/>
      <c r="C41" s="66" t="s">
        <v>36</v>
      </c>
      <c r="D41" s="66">
        <v>1000</v>
      </c>
      <c r="E41" s="66"/>
      <c r="F41" s="66" t="s">
        <v>37</v>
      </c>
      <c r="G41" s="67">
        <v>300</v>
      </c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&amp;CSide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C34" sqref="C34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68">
        <v>1</v>
      </c>
      <c r="B2" s="68">
        <v>1</v>
      </c>
      <c r="C2" s="68">
        <v>1</v>
      </c>
      <c r="D2" s="68">
        <v>1</v>
      </c>
      <c r="E2" s="68">
        <v>1</v>
      </c>
      <c r="F2" s="68">
        <f>IF(E2&lt;&gt;0,G2/E2,0)</f>
        <v>1000</v>
      </c>
      <c r="G2" s="68">
        <f>SUM(G3:G22)</f>
        <v>1000</v>
      </c>
      <c r="I2" s="68">
        <f>SUM(I3:I22)</f>
        <v>1</v>
      </c>
      <c r="J2" s="68"/>
      <c r="K2" s="68">
        <f t="shared" ref="K2:Q2" si="0">SUM(K3:K22)</f>
        <v>300</v>
      </c>
      <c r="L2" s="68">
        <f t="shared" si="0"/>
        <v>1</v>
      </c>
      <c r="M2" s="68">
        <f t="shared" si="0"/>
        <v>1</v>
      </c>
      <c r="N2" s="68">
        <f t="shared" si="0"/>
        <v>1</v>
      </c>
      <c r="O2" s="68">
        <f t="shared" si="0"/>
        <v>1</v>
      </c>
      <c r="P2" s="68">
        <f t="shared" si="0"/>
        <v>304</v>
      </c>
      <c r="Q2" s="68">
        <f t="shared" si="0"/>
        <v>696</v>
      </c>
    </row>
    <row r="3" spans="1:17">
      <c r="A3" s="69"/>
      <c r="E3">
        <v>1</v>
      </c>
      <c r="F3">
        <f t="shared" ref="F3:F22" si="1">Timesats</f>
        <v>1000</v>
      </c>
      <c r="G3">
        <f t="shared" ref="G3:G22" si="2">F3*E3</f>
        <v>1000</v>
      </c>
      <c r="I3">
        <v>1</v>
      </c>
      <c r="J3">
        <f t="shared" ref="J3:J22" si="3">TimeKostnad</f>
        <v>300</v>
      </c>
      <c r="K3">
        <f t="shared" ref="K3:K22" si="4">I3*J3</f>
        <v>300</v>
      </c>
      <c r="L3">
        <v>1</v>
      </c>
      <c r="M3">
        <v>1</v>
      </c>
      <c r="N3">
        <v>1</v>
      </c>
      <c r="O3">
        <v>1</v>
      </c>
      <c r="P3">
        <f t="shared" ref="P3:P22" si="5">SUM(K3:O3)</f>
        <v>304</v>
      </c>
      <c r="Q3">
        <f t="shared" ref="Q3:Q22" si="6">G3-P3</f>
        <v>696</v>
      </c>
    </row>
    <row r="4" spans="1:17">
      <c r="A4" s="69"/>
      <c r="F4">
        <f t="shared" si="1"/>
        <v>1000</v>
      </c>
      <c r="G4">
        <f t="shared" si="2"/>
        <v>0</v>
      </c>
      <c r="J4">
        <f t="shared" si="3"/>
        <v>300</v>
      </c>
      <c r="K4">
        <f t="shared" si="4"/>
        <v>0</v>
      </c>
      <c r="P4">
        <f t="shared" si="5"/>
        <v>0</v>
      </c>
      <c r="Q4">
        <f t="shared" si="6"/>
        <v>0</v>
      </c>
    </row>
    <row r="5" spans="1:17">
      <c r="A5" s="69"/>
      <c r="F5">
        <f t="shared" si="1"/>
        <v>1000</v>
      </c>
      <c r="G5">
        <f t="shared" si="2"/>
        <v>0</v>
      </c>
      <c r="J5">
        <f t="shared" si="3"/>
        <v>300</v>
      </c>
      <c r="K5">
        <f t="shared" si="4"/>
        <v>0</v>
      </c>
      <c r="P5">
        <f t="shared" si="5"/>
        <v>0</v>
      </c>
      <c r="Q5">
        <f t="shared" si="6"/>
        <v>0</v>
      </c>
    </row>
    <row r="6" spans="1:17">
      <c r="F6">
        <f t="shared" si="1"/>
        <v>1000</v>
      </c>
      <c r="G6">
        <f t="shared" si="2"/>
        <v>0</v>
      </c>
      <c r="J6">
        <f t="shared" si="3"/>
        <v>300</v>
      </c>
      <c r="K6">
        <f t="shared" si="4"/>
        <v>0</v>
      </c>
      <c r="P6">
        <f t="shared" si="5"/>
        <v>0</v>
      </c>
      <c r="Q6">
        <f t="shared" si="6"/>
        <v>0</v>
      </c>
    </row>
    <row r="7" spans="1:17">
      <c r="F7">
        <f t="shared" si="1"/>
        <v>1000</v>
      </c>
      <c r="G7">
        <f t="shared" si="2"/>
        <v>0</v>
      </c>
      <c r="J7">
        <f t="shared" si="3"/>
        <v>300</v>
      </c>
      <c r="K7">
        <f t="shared" si="4"/>
        <v>0</v>
      </c>
      <c r="P7">
        <f t="shared" si="5"/>
        <v>0</v>
      </c>
      <c r="Q7">
        <f t="shared" si="6"/>
        <v>0</v>
      </c>
    </row>
    <row r="8" spans="1:17">
      <c r="F8">
        <f t="shared" si="1"/>
        <v>1000</v>
      </c>
      <c r="G8">
        <f t="shared" si="2"/>
        <v>0</v>
      </c>
      <c r="J8">
        <f t="shared" si="3"/>
        <v>300</v>
      </c>
      <c r="K8">
        <f t="shared" si="4"/>
        <v>0</v>
      </c>
      <c r="P8">
        <f t="shared" si="5"/>
        <v>0</v>
      </c>
      <c r="Q8">
        <f t="shared" si="6"/>
        <v>0</v>
      </c>
    </row>
    <row r="9" spans="1:17">
      <c r="F9">
        <f t="shared" si="1"/>
        <v>1000</v>
      </c>
      <c r="G9">
        <f t="shared" si="2"/>
        <v>0</v>
      </c>
      <c r="J9">
        <f t="shared" si="3"/>
        <v>300</v>
      </c>
      <c r="K9">
        <f t="shared" si="4"/>
        <v>0</v>
      </c>
      <c r="P9">
        <f t="shared" si="5"/>
        <v>0</v>
      </c>
      <c r="Q9">
        <f t="shared" si="6"/>
        <v>0</v>
      </c>
    </row>
    <row r="10" spans="1:17">
      <c r="F10">
        <f t="shared" si="1"/>
        <v>1000</v>
      </c>
      <c r="G10">
        <f t="shared" si="2"/>
        <v>0</v>
      </c>
      <c r="J10">
        <f t="shared" si="3"/>
        <v>300</v>
      </c>
      <c r="K10">
        <f t="shared" si="4"/>
        <v>0</v>
      </c>
      <c r="P10">
        <f t="shared" si="5"/>
        <v>0</v>
      </c>
      <c r="Q10">
        <f t="shared" si="6"/>
        <v>0</v>
      </c>
    </row>
    <row r="11" spans="1:17">
      <c r="F11">
        <f t="shared" si="1"/>
        <v>1000</v>
      </c>
      <c r="G11">
        <f t="shared" si="2"/>
        <v>0</v>
      </c>
      <c r="J11">
        <f t="shared" si="3"/>
        <v>300</v>
      </c>
      <c r="K11">
        <f t="shared" si="4"/>
        <v>0</v>
      </c>
      <c r="P11">
        <f t="shared" si="5"/>
        <v>0</v>
      </c>
      <c r="Q11">
        <f t="shared" si="6"/>
        <v>0</v>
      </c>
    </row>
    <row r="12" spans="1:17">
      <c r="F12">
        <f t="shared" si="1"/>
        <v>1000</v>
      </c>
      <c r="G12">
        <f t="shared" si="2"/>
        <v>0</v>
      </c>
      <c r="J12">
        <f t="shared" si="3"/>
        <v>300</v>
      </c>
      <c r="K12">
        <f t="shared" si="4"/>
        <v>0</v>
      </c>
      <c r="P12">
        <f t="shared" si="5"/>
        <v>0</v>
      </c>
      <c r="Q12">
        <f t="shared" si="6"/>
        <v>0</v>
      </c>
    </row>
    <row r="13" spans="1:17">
      <c r="F13">
        <f t="shared" si="1"/>
        <v>1000</v>
      </c>
      <c r="G13">
        <f t="shared" si="2"/>
        <v>0</v>
      </c>
      <c r="J13">
        <f t="shared" si="3"/>
        <v>300</v>
      </c>
      <c r="K13">
        <f t="shared" si="4"/>
        <v>0</v>
      </c>
      <c r="P13">
        <f t="shared" si="5"/>
        <v>0</v>
      </c>
      <c r="Q13">
        <f t="shared" si="6"/>
        <v>0</v>
      </c>
    </row>
    <row r="14" spans="1:17">
      <c r="F14">
        <f t="shared" si="1"/>
        <v>1000</v>
      </c>
      <c r="G14">
        <f t="shared" si="2"/>
        <v>0</v>
      </c>
      <c r="J14">
        <f t="shared" si="3"/>
        <v>300</v>
      </c>
      <c r="K14">
        <f t="shared" si="4"/>
        <v>0</v>
      </c>
      <c r="P14">
        <f t="shared" si="5"/>
        <v>0</v>
      </c>
      <c r="Q14">
        <f t="shared" si="6"/>
        <v>0</v>
      </c>
    </row>
    <row r="15" spans="1:17">
      <c r="F15">
        <f t="shared" si="1"/>
        <v>1000</v>
      </c>
      <c r="G15">
        <f t="shared" si="2"/>
        <v>0</v>
      </c>
      <c r="J15">
        <f t="shared" si="3"/>
        <v>300</v>
      </c>
      <c r="K15">
        <f t="shared" si="4"/>
        <v>0</v>
      </c>
      <c r="P15">
        <f t="shared" si="5"/>
        <v>0</v>
      </c>
      <c r="Q15">
        <f t="shared" si="6"/>
        <v>0</v>
      </c>
    </row>
    <row r="16" spans="1:17">
      <c r="F16">
        <f t="shared" si="1"/>
        <v>1000</v>
      </c>
      <c r="G16">
        <f t="shared" si="2"/>
        <v>0</v>
      </c>
      <c r="J16">
        <f t="shared" si="3"/>
        <v>300</v>
      </c>
      <c r="K16">
        <f t="shared" si="4"/>
        <v>0</v>
      </c>
      <c r="P16">
        <f t="shared" si="5"/>
        <v>0</v>
      </c>
      <c r="Q16">
        <f t="shared" si="6"/>
        <v>0</v>
      </c>
    </row>
    <row r="17" spans="1:17">
      <c r="F17">
        <f t="shared" si="1"/>
        <v>1000</v>
      </c>
      <c r="G17">
        <f t="shared" si="2"/>
        <v>0</v>
      </c>
      <c r="J17">
        <f t="shared" si="3"/>
        <v>300</v>
      </c>
      <c r="K17">
        <f t="shared" si="4"/>
        <v>0</v>
      </c>
      <c r="P17">
        <f t="shared" si="5"/>
        <v>0</v>
      </c>
      <c r="Q17">
        <f t="shared" si="6"/>
        <v>0</v>
      </c>
    </row>
    <row r="18" spans="1:17">
      <c r="F18">
        <f t="shared" si="1"/>
        <v>1000</v>
      </c>
      <c r="G18">
        <f t="shared" si="2"/>
        <v>0</v>
      </c>
      <c r="J18">
        <f t="shared" si="3"/>
        <v>300</v>
      </c>
      <c r="K18">
        <f t="shared" si="4"/>
        <v>0</v>
      </c>
      <c r="P18">
        <f t="shared" si="5"/>
        <v>0</v>
      </c>
      <c r="Q18">
        <f t="shared" si="6"/>
        <v>0</v>
      </c>
    </row>
    <row r="19" spans="1:17">
      <c r="F19">
        <f t="shared" si="1"/>
        <v>1000</v>
      </c>
      <c r="G19">
        <f t="shared" si="2"/>
        <v>0</v>
      </c>
      <c r="J19">
        <f t="shared" si="3"/>
        <v>300</v>
      </c>
      <c r="K19">
        <f t="shared" si="4"/>
        <v>0</v>
      </c>
      <c r="P19">
        <f t="shared" si="5"/>
        <v>0</v>
      </c>
      <c r="Q19">
        <f t="shared" si="6"/>
        <v>0</v>
      </c>
    </row>
    <row r="20" spans="1:17">
      <c r="F20">
        <f t="shared" si="1"/>
        <v>1000</v>
      </c>
      <c r="G20">
        <f t="shared" si="2"/>
        <v>0</v>
      </c>
      <c r="J20">
        <f t="shared" si="3"/>
        <v>300</v>
      </c>
      <c r="K20">
        <f t="shared" si="4"/>
        <v>0</v>
      </c>
      <c r="P20">
        <f t="shared" si="5"/>
        <v>0</v>
      </c>
      <c r="Q20">
        <f t="shared" si="6"/>
        <v>0</v>
      </c>
    </row>
    <row r="21" spans="1:17">
      <c r="F21">
        <f t="shared" si="1"/>
        <v>1000</v>
      </c>
      <c r="G21">
        <f t="shared" si="2"/>
        <v>0</v>
      </c>
      <c r="J21">
        <f t="shared" si="3"/>
        <v>300</v>
      </c>
      <c r="K21">
        <f t="shared" si="4"/>
        <v>0</v>
      </c>
      <c r="P21">
        <f t="shared" si="5"/>
        <v>0</v>
      </c>
      <c r="Q21">
        <f t="shared" si="6"/>
        <v>0</v>
      </c>
    </row>
    <row r="22" spans="1:17">
      <c r="F22">
        <f t="shared" si="1"/>
        <v>1000</v>
      </c>
      <c r="G22">
        <f t="shared" si="2"/>
        <v>0</v>
      </c>
      <c r="J22">
        <f t="shared" si="3"/>
        <v>300</v>
      </c>
      <c r="K22">
        <f t="shared" si="4"/>
        <v>0</v>
      </c>
      <c r="P22">
        <f t="shared" si="5"/>
        <v>0</v>
      </c>
      <c r="Q22">
        <f t="shared" si="6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 t="s">
        <v>47</v>
      </c>
      <c r="D24" s="70"/>
      <c r="E24" s="70"/>
      <c r="F24" s="70"/>
      <c r="G24" s="70"/>
    </row>
    <row r="25" spans="1:17">
      <c r="A25" s="70"/>
      <c r="B25" s="70"/>
      <c r="C25" s="18" t="s">
        <v>10</v>
      </c>
      <c r="D25" s="70"/>
      <c r="E25" s="70"/>
      <c r="F25" s="70"/>
      <c r="G25" s="70"/>
    </row>
    <row r="26" spans="1:17">
      <c r="A26" s="72"/>
      <c r="B26" s="70"/>
      <c r="C26" s="18" t="s">
        <v>48</v>
      </c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>a&lt;br&gt;Beskrivelse&lt;br&gt;c</v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A2" sqref="A2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73">
        <v>2</v>
      </c>
      <c r="B2" s="68">
        <v>2</v>
      </c>
      <c r="C2" s="68" t="s">
        <v>50</v>
      </c>
      <c r="D2" s="68" t="s">
        <v>51</v>
      </c>
      <c r="E2" s="68">
        <v>1</v>
      </c>
      <c r="F2" s="68">
        <f>IF(E2&lt;&gt;0,G2/E2,0)</f>
        <v>82000</v>
      </c>
      <c r="G2" s="68">
        <f>SUM(G3:G22)</f>
        <v>82000</v>
      </c>
      <c r="I2" s="68">
        <f>SUM(I3:I22)</f>
        <v>25</v>
      </c>
      <c r="J2" s="68"/>
      <c r="K2" s="68">
        <f t="shared" ref="K2:Q2" si="0">SUM(K3:K22)</f>
        <v>7500</v>
      </c>
      <c r="L2" s="68">
        <f t="shared" si="0"/>
        <v>2500</v>
      </c>
      <c r="M2" s="68">
        <f t="shared" si="0"/>
        <v>35000</v>
      </c>
      <c r="N2" s="68">
        <f t="shared" si="0"/>
        <v>3000</v>
      </c>
      <c r="O2" s="68">
        <f t="shared" si="0"/>
        <v>10000</v>
      </c>
      <c r="P2" s="68">
        <f t="shared" si="0"/>
        <v>58000</v>
      </c>
      <c r="Q2" s="68">
        <f t="shared" si="0"/>
        <v>24000</v>
      </c>
    </row>
    <row r="3" spans="1:17">
      <c r="A3" s="69"/>
      <c r="C3" t="s">
        <v>52</v>
      </c>
      <c r="E3">
        <v>25</v>
      </c>
      <c r="F3">
        <f>Timesats</f>
        <v>1000</v>
      </c>
      <c r="G3">
        <f t="shared" ref="G3:G22" si="1">F3*E3</f>
        <v>25000</v>
      </c>
      <c r="I3">
        <v>25</v>
      </c>
      <c r="J3">
        <f t="shared" ref="J3:J22" si="2">TimeKostnad</f>
        <v>300</v>
      </c>
      <c r="K3">
        <f t="shared" ref="K3:K22" si="3">I3*J3</f>
        <v>7500</v>
      </c>
      <c r="L3">
        <v>2500</v>
      </c>
      <c r="P3">
        <f t="shared" ref="P3:P22" si="4">SUM(K3:O3)</f>
        <v>10000</v>
      </c>
      <c r="Q3">
        <f t="shared" ref="Q3:Q22" si="5">G3-P3</f>
        <v>15000</v>
      </c>
    </row>
    <row r="4" spans="1:17">
      <c r="A4" s="69"/>
      <c r="C4" t="s">
        <v>53</v>
      </c>
      <c r="E4">
        <v>1</v>
      </c>
      <c r="F4">
        <v>45000</v>
      </c>
      <c r="G4">
        <f t="shared" si="1"/>
        <v>45000</v>
      </c>
      <c r="J4">
        <f t="shared" si="2"/>
        <v>300</v>
      </c>
      <c r="K4">
        <f t="shared" si="3"/>
        <v>0</v>
      </c>
      <c r="M4">
        <v>35000</v>
      </c>
      <c r="N4">
        <v>3000</v>
      </c>
      <c r="P4">
        <f t="shared" si="4"/>
        <v>38000</v>
      </c>
      <c r="Q4">
        <f t="shared" si="5"/>
        <v>7000</v>
      </c>
    </row>
    <row r="5" spans="1:17">
      <c r="A5" s="69"/>
      <c r="C5" t="s">
        <v>44</v>
      </c>
      <c r="E5">
        <v>1</v>
      </c>
      <c r="F5">
        <v>12000</v>
      </c>
      <c r="G5">
        <f t="shared" si="1"/>
        <v>12000</v>
      </c>
      <c r="J5">
        <f t="shared" si="2"/>
        <v>300</v>
      </c>
      <c r="K5">
        <f t="shared" si="3"/>
        <v>0</v>
      </c>
      <c r="O5">
        <v>10000</v>
      </c>
      <c r="P5">
        <f t="shared" si="4"/>
        <v>10000</v>
      </c>
      <c r="Q5">
        <f t="shared" si="5"/>
        <v>2000</v>
      </c>
    </row>
    <row r="6" spans="1:17">
      <c r="F6">
        <f t="shared" ref="F6:F22" si="6">Timesats</f>
        <v>1000</v>
      </c>
      <c r="G6">
        <f t="shared" si="1"/>
        <v>0</v>
      </c>
      <c r="J6">
        <f t="shared" si="2"/>
        <v>300</v>
      </c>
      <c r="K6">
        <f t="shared" si="3"/>
        <v>0</v>
      </c>
      <c r="P6">
        <f t="shared" si="4"/>
        <v>0</v>
      </c>
      <c r="Q6">
        <f t="shared" si="5"/>
        <v>0</v>
      </c>
    </row>
    <row r="7" spans="1:17">
      <c r="F7">
        <f t="shared" si="6"/>
        <v>1000</v>
      </c>
      <c r="G7">
        <f t="shared" si="1"/>
        <v>0</v>
      </c>
      <c r="J7">
        <f t="shared" si="2"/>
        <v>300</v>
      </c>
      <c r="K7">
        <f t="shared" si="3"/>
        <v>0</v>
      </c>
      <c r="P7">
        <f t="shared" si="4"/>
        <v>0</v>
      </c>
      <c r="Q7">
        <f t="shared" si="5"/>
        <v>0</v>
      </c>
    </row>
    <row r="8" spans="1:17">
      <c r="F8">
        <f t="shared" si="6"/>
        <v>1000</v>
      </c>
      <c r="G8">
        <f t="shared" si="1"/>
        <v>0</v>
      </c>
      <c r="J8">
        <f t="shared" si="2"/>
        <v>300</v>
      </c>
      <c r="K8">
        <f t="shared" si="3"/>
        <v>0</v>
      </c>
      <c r="P8">
        <f t="shared" si="4"/>
        <v>0</v>
      </c>
      <c r="Q8">
        <f t="shared" si="5"/>
        <v>0</v>
      </c>
    </row>
    <row r="9" spans="1:17">
      <c r="F9">
        <f t="shared" si="6"/>
        <v>1000</v>
      </c>
      <c r="G9">
        <f t="shared" si="1"/>
        <v>0</v>
      </c>
      <c r="J9">
        <f t="shared" si="2"/>
        <v>300</v>
      </c>
      <c r="K9">
        <f t="shared" si="3"/>
        <v>0</v>
      </c>
      <c r="P9">
        <f t="shared" si="4"/>
        <v>0</v>
      </c>
      <c r="Q9">
        <f t="shared" si="5"/>
        <v>0</v>
      </c>
    </row>
    <row r="10" spans="1:17">
      <c r="F10">
        <f t="shared" si="6"/>
        <v>1000</v>
      </c>
      <c r="G10">
        <f t="shared" si="1"/>
        <v>0</v>
      </c>
      <c r="J10">
        <f t="shared" si="2"/>
        <v>300</v>
      </c>
      <c r="K10">
        <f t="shared" si="3"/>
        <v>0</v>
      </c>
      <c r="P10">
        <f t="shared" si="4"/>
        <v>0</v>
      </c>
      <c r="Q10">
        <f t="shared" si="5"/>
        <v>0</v>
      </c>
    </row>
    <row r="11" spans="1:17">
      <c r="F11">
        <f t="shared" si="6"/>
        <v>1000</v>
      </c>
      <c r="G11">
        <f t="shared" si="1"/>
        <v>0</v>
      </c>
      <c r="J11">
        <f t="shared" si="2"/>
        <v>300</v>
      </c>
      <c r="K11">
        <f t="shared" si="3"/>
        <v>0</v>
      </c>
      <c r="P11">
        <f t="shared" si="4"/>
        <v>0</v>
      </c>
      <c r="Q11">
        <f t="shared" si="5"/>
        <v>0</v>
      </c>
    </row>
    <row r="12" spans="1:17">
      <c r="F12">
        <f t="shared" si="6"/>
        <v>1000</v>
      </c>
      <c r="G12">
        <f t="shared" si="1"/>
        <v>0</v>
      </c>
      <c r="J12">
        <f t="shared" si="2"/>
        <v>300</v>
      </c>
      <c r="K12">
        <f t="shared" si="3"/>
        <v>0</v>
      </c>
      <c r="P12">
        <f t="shared" si="4"/>
        <v>0</v>
      </c>
      <c r="Q12">
        <f t="shared" si="5"/>
        <v>0</v>
      </c>
    </row>
    <row r="13" spans="1:17">
      <c r="F13">
        <f t="shared" si="6"/>
        <v>1000</v>
      </c>
      <c r="G13">
        <f t="shared" si="1"/>
        <v>0</v>
      </c>
      <c r="J13">
        <f t="shared" si="2"/>
        <v>300</v>
      </c>
      <c r="K13">
        <f t="shared" si="3"/>
        <v>0</v>
      </c>
      <c r="P13">
        <f t="shared" si="4"/>
        <v>0</v>
      </c>
      <c r="Q13">
        <f t="shared" si="5"/>
        <v>0</v>
      </c>
    </row>
    <row r="14" spans="1:17">
      <c r="F14">
        <f t="shared" si="6"/>
        <v>1000</v>
      </c>
      <c r="G14">
        <f t="shared" si="1"/>
        <v>0</v>
      </c>
      <c r="J14">
        <f t="shared" si="2"/>
        <v>300</v>
      </c>
      <c r="K14">
        <f t="shared" si="3"/>
        <v>0</v>
      </c>
      <c r="P14">
        <f t="shared" si="4"/>
        <v>0</v>
      </c>
      <c r="Q14">
        <f t="shared" si="5"/>
        <v>0</v>
      </c>
    </row>
    <row r="15" spans="1:17">
      <c r="F15">
        <f t="shared" si="6"/>
        <v>1000</v>
      </c>
      <c r="G15">
        <f t="shared" si="1"/>
        <v>0</v>
      </c>
      <c r="J15">
        <f t="shared" si="2"/>
        <v>300</v>
      </c>
      <c r="K15">
        <f t="shared" si="3"/>
        <v>0</v>
      </c>
      <c r="P15">
        <f t="shared" si="4"/>
        <v>0</v>
      </c>
      <c r="Q15">
        <f t="shared" si="5"/>
        <v>0</v>
      </c>
    </row>
    <row r="16" spans="1:17">
      <c r="F16">
        <f t="shared" si="6"/>
        <v>1000</v>
      </c>
      <c r="G16">
        <f t="shared" si="1"/>
        <v>0</v>
      </c>
      <c r="J16">
        <f t="shared" si="2"/>
        <v>300</v>
      </c>
      <c r="K16">
        <f t="shared" si="3"/>
        <v>0</v>
      </c>
      <c r="P16">
        <f t="shared" si="4"/>
        <v>0</v>
      </c>
      <c r="Q16">
        <f t="shared" si="5"/>
        <v>0</v>
      </c>
    </row>
    <row r="17" spans="1:17">
      <c r="F17">
        <f t="shared" si="6"/>
        <v>1000</v>
      </c>
      <c r="G17">
        <f t="shared" si="1"/>
        <v>0</v>
      </c>
      <c r="J17">
        <f t="shared" si="2"/>
        <v>300</v>
      </c>
      <c r="K17">
        <f t="shared" si="3"/>
        <v>0</v>
      </c>
      <c r="P17">
        <f t="shared" si="4"/>
        <v>0</v>
      </c>
      <c r="Q17">
        <f t="shared" si="5"/>
        <v>0</v>
      </c>
    </row>
    <row r="18" spans="1:17">
      <c r="F18">
        <f t="shared" si="6"/>
        <v>1000</v>
      </c>
      <c r="G18">
        <f t="shared" si="1"/>
        <v>0</v>
      </c>
      <c r="J18">
        <f t="shared" si="2"/>
        <v>300</v>
      </c>
      <c r="K18">
        <f t="shared" si="3"/>
        <v>0</v>
      </c>
      <c r="P18">
        <f t="shared" si="4"/>
        <v>0</v>
      </c>
      <c r="Q18">
        <f t="shared" si="5"/>
        <v>0</v>
      </c>
    </row>
    <row r="19" spans="1:17">
      <c r="F19">
        <f t="shared" si="6"/>
        <v>1000</v>
      </c>
      <c r="G19">
        <f t="shared" si="1"/>
        <v>0</v>
      </c>
      <c r="J19">
        <f t="shared" si="2"/>
        <v>300</v>
      </c>
      <c r="K19">
        <f t="shared" si="3"/>
        <v>0</v>
      </c>
      <c r="P19">
        <f t="shared" si="4"/>
        <v>0</v>
      </c>
      <c r="Q19">
        <f t="shared" si="5"/>
        <v>0</v>
      </c>
    </row>
    <row r="20" spans="1:17">
      <c r="F20">
        <f t="shared" si="6"/>
        <v>1000</v>
      </c>
      <c r="G20">
        <f t="shared" si="1"/>
        <v>0</v>
      </c>
      <c r="J20">
        <f t="shared" si="2"/>
        <v>300</v>
      </c>
      <c r="K20">
        <f t="shared" si="3"/>
        <v>0</v>
      </c>
      <c r="P20">
        <f t="shared" si="4"/>
        <v>0</v>
      </c>
      <c r="Q20">
        <f t="shared" si="5"/>
        <v>0</v>
      </c>
    </row>
    <row r="21" spans="1:17">
      <c r="F21">
        <f t="shared" si="6"/>
        <v>1000</v>
      </c>
      <c r="G21">
        <f t="shared" si="1"/>
        <v>0</v>
      </c>
      <c r="J21">
        <f t="shared" si="2"/>
        <v>300</v>
      </c>
      <c r="K21">
        <f t="shared" si="3"/>
        <v>0</v>
      </c>
      <c r="P21">
        <f t="shared" si="4"/>
        <v>0</v>
      </c>
      <c r="Q21">
        <f t="shared" si="5"/>
        <v>0</v>
      </c>
    </row>
    <row r="22" spans="1:17">
      <c r="F22">
        <f t="shared" si="6"/>
        <v>1000</v>
      </c>
      <c r="G22">
        <f t="shared" si="1"/>
        <v>0</v>
      </c>
      <c r="J22">
        <f t="shared" si="2"/>
        <v>300</v>
      </c>
      <c r="K22">
        <f t="shared" si="3"/>
        <v>0</v>
      </c>
      <c r="P22">
        <f t="shared" si="4"/>
        <v>0</v>
      </c>
      <c r="Q22">
        <f t="shared" si="5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 t="s">
        <v>54</v>
      </c>
      <c r="D24" s="70"/>
      <c r="E24" s="70"/>
      <c r="F24" s="70"/>
      <c r="G24" s="70"/>
    </row>
    <row r="25" spans="1:17">
      <c r="A25" s="70"/>
      <c r="B25" s="70"/>
      <c r="C25" s="18" t="s">
        <v>55</v>
      </c>
      <c r="D25" s="70"/>
      <c r="E25" s="70"/>
      <c r="F25" s="70"/>
      <c r="G25" s="70"/>
    </row>
    <row r="26" spans="1:17">
      <c r="A26" s="72"/>
      <c r="B26" s="70"/>
      <c r="C26" s="18" t="s">
        <v>10</v>
      </c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>her&lt;br&gt;er&lt;br&gt;Beskrivelse</v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C27" sqref="C27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68" t="s">
        <v>56</v>
      </c>
      <c r="B2" s="68">
        <v>3</v>
      </c>
      <c r="C2" s="68">
        <v>3</v>
      </c>
      <c r="D2" s="68">
        <v>3</v>
      </c>
      <c r="E2" s="68">
        <v>3</v>
      </c>
      <c r="F2" s="68">
        <f>IF(E2&lt;&gt;0,G2/E2,0)</f>
        <v>1000</v>
      </c>
      <c r="G2" s="68">
        <f>SUM(G3:G22)</f>
        <v>3000</v>
      </c>
      <c r="I2" s="68">
        <f>SUM(I3:I22)</f>
        <v>3</v>
      </c>
      <c r="J2" s="68"/>
      <c r="K2" s="68">
        <f t="shared" ref="K2:Q2" si="0">SUM(K3:K22)</f>
        <v>900</v>
      </c>
      <c r="L2" s="68">
        <f t="shared" si="0"/>
        <v>3</v>
      </c>
      <c r="M2" s="68">
        <f t="shared" si="0"/>
        <v>3</v>
      </c>
      <c r="N2" s="68">
        <f t="shared" si="0"/>
        <v>3</v>
      </c>
      <c r="O2" s="68">
        <f t="shared" si="0"/>
        <v>3</v>
      </c>
      <c r="P2" s="68">
        <f t="shared" si="0"/>
        <v>912</v>
      </c>
      <c r="Q2" s="68">
        <f t="shared" si="0"/>
        <v>2088</v>
      </c>
    </row>
    <row r="3" spans="1:17">
      <c r="A3" s="69"/>
      <c r="E3">
        <v>3</v>
      </c>
      <c r="F3">
        <f t="shared" ref="F3:F22" si="1">Timesats</f>
        <v>1000</v>
      </c>
      <c r="G3">
        <f t="shared" ref="G3:G22" si="2">F3*E3</f>
        <v>3000</v>
      </c>
      <c r="I3">
        <v>3</v>
      </c>
      <c r="J3">
        <f t="shared" ref="J3:J22" si="3">TimeKostnad</f>
        <v>300</v>
      </c>
      <c r="K3">
        <f t="shared" ref="K3:K22" si="4">I3*J3</f>
        <v>900</v>
      </c>
      <c r="L3">
        <v>3</v>
      </c>
      <c r="M3">
        <v>3</v>
      </c>
      <c r="N3">
        <v>3</v>
      </c>
      <c r="O3">
        <v>3</v>
      </c>
      <c r="P3">
        <f t="shared" ref="P3:P22" si="5">SUM(K3:O3)</f>
        <v>912</v>
      </c>
      <c r="Q3">
        <f t="shared" ref="Q3:Q22" si="6">G3-P3</f>
        <v>2088</v>
      </c>
    </row>
    <row r="4" spans="1:17">
      <c r="A4" s="69"/>
      <c r="F4">
        <f t="shared" si="1"/>
        <v>1000</v>
      </c>
      <c r="G4">
        <f t="shared" si="2"/>
        <v>0</v>
      </c>
      <c r="J4">
        <f t="shared" si="3"/>
        <v>300</v>
      </c>
      <c r="K4">
        <f t="shared" si="4"/>
        <v>0</v>
      </c>
      <c r="P4">
        <f t="shared" si="5"/>
        <v>0</v>
      </c>
      <c r="Q4">
        <f t="shared" si="6"/>
        <v>0</v>
      </c>
    </row>
    <row r="5" spans="1:17">
      <c r="A5" s="69"/>
      <c r="F5">
        <f t="shared" si="1"/>
        <v>1000</v>
      </c>
      <c r="G5">
        <f t="shared" si="2"/>
        <v>0</v>
      </c>
      <c r="J5">
        <f t="shared" si="3"/>
        <v>300</v>
      </c>
      <c r="K5">
        <f t="shared" si="4"/>
        <v>0</v>
      </c>
      <c r="P5">
        <f t="shared" si="5"/>
        <v>0</v>
      </c>
      <c r="Q5">
        <f t="shared" si="6"/>
        <v>0</v>
      </c>
    </row>
    <row r="6" spans="1:17">
      <c r="F6">
        <f t="shared" si="1"/>
        <v>1000</v>
      </c>
      <c r="G6">
        <f t="shared" si="2"/>
        <v>0</v>
      </c>
      <c r="J6">
        <f t="shared" si="3"/>
        <v>300</v>
      </c>
      <c r="K6">
        <f t="shared" si="4"/>
        <v>0</v>
      </c>
      <c r="P6">
        <f t="shared" si="5"/>
        <v>0</v>
      </c>
      <c r="Q6">
        <f t="shared" si="6"/>
        <v>0</v>
      </c>
    </row>
    <row r="7" spans="1:17">
      <c r="F7">
        <f t="shared" si="1"/>
        <v>1000</v>
      </c>
      <c r="G7">
        <f t="shared" si="2"/>
        <v>0</v>
      </c>
      <c r="J7">
        <f t="shared" si="3"/>
        <v>300</v>
      </c>
      <c r="K7">
        <f t="shared" si="4"/>
        <v>0</v>
      </c>
      <c r="P7">
        <f t="shared" si="5"/>
        <v>0</v>
      </c>
      <c r="Q7">
        <f t="shared" si="6"/>
        <v>0</v>
      </c>
    </row>
    <row r="8" spans="1:17">
      <c r="F8">
        <f t="shared" si="1"/>
        <v>1000</v>
      </c>
      <c r="G8">
        <f t="shared" si="2"/>
        <v>0</v>
      </c>
      <c r="J8">
        <f t="shared" si="3"/>
        <v>300</v>
      </c>
      <c r="K8">
        <f t="shared" si="4"/>
        <v>0</v>
      </c>
      <c r="P8">
        <f t="shared" si="5"/>
        <v>0</v>
      </c>
      <c r="Q8">
        <f t="shared" si="6"/>
        <v>0</v>
      </c>
    </row>
    <row r="9" spans="1:17">
      <c r="F9">
        <f t="shared" si="1"/>
        <v>1000</v>
      </c>
      <c r="G9">
        <f t="shared" si="2"/>
        <v>0</v>
      </c>
      <c r="J9">
        <f t="shared" si="3"/>
        <v>300</v>
      </c>
      <c r="K9">
        <f t="shared" si="4"/>
        <v>0</v>
      </c>
      <c r="P9">
        <f t="shared" si="5"/>
        <v>0</v>
      </c>
      <c r="Q9">
        <f t="shared" si="6"/>
        <v>0</v>
      </c>
    </row>
    <row r="10" spans="1:17">
      <c r="F10">
        <f t="shared" si="1"/>
        <v>1000</v>
      </c>
      <c r="G10">
        <f t="shared" si="2"/>
        <v>0</v>
      </c>
      <c r="J10">
        <f t="shared" si="3"/>
        <v>300</v>
      </c>
      <c r="K10">
        <f t="shared" si="4"/>
        <v>0</v>
      </c>
      <c r="P10">
        <f t="shared" si="5"/>
        <v>0</v>
      </c>
      <c r="Q10">
        <f t="shared" si="6"/>
        <v>0</v>
      </c>
    </row>
    <row r="11" spans="1:17">
      <c r="F11">
        <f t="shared" si="1"/>
        <v>1000</v>
      </c>
      <c r="G11">
        <f t="shared" si="2"/>
        <v>0</v>
      </c>
      <c r="J11">
        <f t="shared" si="3"/>
        <v>300</v>
      </c>
      <c r="K11">
        <f t="shared" si="4"/>
        <v>0</v>
      </c>
      <c r="P11">
        <f t="shared" si="5"/>
        <v>0</v>
      </c>
      <c r="Q11">
        <f t="shared" si="6"/>
        <v>0</v>
      </c>
    </row>
    <row r="12" spans="1:17">
      <c r="F12">
        <f t="shared" si="1"/>
        <v>1000</v>
      </c>
      <c r="G12">
        <f t="shared" si="2"/>
        <v>0</v>
      </c>
      <c r="J12">
        <f t="shared" si="3"/>
        <v>300</v>
      </c>
      <c r="K12">
        <f t="shared" si="4"/>
        <v>0</v>
      </c>
      <c r="P12">
        <f t="shared" si="5"/>
        <v>0</v>
      </c>
      <c r="Q12">
        <f t="shared" si="6"/>
        <v>0</v>
      </c>
    </row>
    <row r="13" spans="1:17">
      <c r="F13">
        <f t="shared" si="1"/>
        <v>1000</v>
      </c>
      <c r="G13">
        <f t="shared" si="2"/>
        <v>0</v>
      </c>
      <c r="J13">
        <f t="shared" si="3"/>
        <v>300</v>
      </c>
      <c r="K13">
        <f t="shared" si="4"/>
        <v>0</v>
      </c>
      <c r="P13">
        <f t="shared" si="5"/>
        <v>0</v>
      </c>
      <c r="Q13">
        <f t="shared" si="6"/>
        <v>0</v>
      </c>
    </row>
    <row r="14" spans="1:17">
      <c r="F14">
        <f t="shared" si="1"/>
        <v>1000</v>
      </c>
      <c r="G14">
        <f t="shared" si="2"/>
        <v>0</v>
      </c>
      <c r="J14">
        <f t="shared" si="3"/>
        <v>300</v>
      </c>
      <c r="K14">
        <f t="shared" si="4"/>
        <v>0</v>
      </c>
      <c r="P14">
        <f t="shared" si="5"/>
        <v>0</v>
      </c>
      <c r="Q14">
        <f t="shared" si="6"/>
        <v>0</v>
      </c>
    </row>
    <row r="15" spans="1:17">
      <c r="F15">
        <f t="shared" si="1"/>
        <v>1000</v>
      </c>
      <c r="G15">
        <f t="shared" si="2"/>
        <v>0</v>
      </c>
      <c r="J15">
        <f t="shared" si="3"/>
        <v>300</v>
      </c>
      <c r="K15">
        <f t="shared" si="4"/>
        <v>0</v>
      </c>
      <c r="P15">
        <f t="shared" si="5"/>
        <v>0</v>
      </c>
      <c r="Q15">
        <f t="shared" si="6"/>
        <v>0</v>
      </c>
    </row>
    <row r="16" spans="1:17">
      <c r="F16">
        <f t="shared" si="1"/>
        <v>1000</v>
      </c>
      <c r="G16">
        <f t="shared" si="2"/>
        <v>0</v>
      </c>
      <c r="J16">
        <f t="shared" si="3"/>
        <v>300</v>
      </c>
      <c r="K16">
        <f t="shared" si="4"/>
        <v>0</v>
      </c>
      <c r="P16">
        <f t="shared" si="5"/>
        <v>0</v>
      </c>
      <c r="Q16">
        <f t="shared" si="6"/>
        <v>0</v>
      </c>
    </row>
    <row r="17" spans="1:17">
      <c r="F17">
        <f t="shared" si="1"/>
        <v>1000</v>
      </c>
      <c r="G17">
        <f t="shared" si="2"/>
        <v>0</v>
      </c>
      <c r="J17">
        <f t="shared" si="3"/>
        <v>300</v>
      </c>
      <c r="K17">
        <f t="shared" si="4"/>
        <v>0</v>
      </c>
      <c r="P17">
        <f t="shared" si="5"/>
        <v>0</v>
      </c>
      <c r="Q17">
        <f t="shared" si="6"/>
        <v>0</v>
      </c>
    </row>
    <row r="18" spans="1:17">
      <c r="F18">
        <f t="shared" si="1"/>
        <v>1000</v>
      </c>
      <c r="G18">
        <f t="shared" si="2"/>
        <v>0</v>
      </c>
      <c r="J18">
        <f t="shared" si="3"/>
        <v>300</v>
      </c>
      <c r="K18">
        <f t="shared" si="4"/>
        <v>0</v>
      </c>
      <c r="P18">
        <f t="shared" si="5"/>
        <v>0</v>
      </c>
      <c r="Q18">
        <f t="shared" si="6"/>
        <v>0</v>
      </c>
    </row>
    <row r="19" spans="1:17">
      <c r="F19">
        <f t="shared" si="1"/>
        <v>1000</v>
      </c>
      <c r="G19">
        <f t="shared" si="2"/>
        <v>0</v>
      </c>
      <c r="J19">
        <f t="shared" si="3"/>
        <v>300</v>
      </c>
      <c r="K19">
        <f t="shared" si="4"/>
        <v>0</v>
      </c>
      <c r="P19">
        <f t="shared" si="5"/>
        <v>0</v>
      </c>
      <c r="Q19">
        <f t="shared" si="6"/>
        <v>0</v>
      </c>
    </row>
    <row r="20" spans="1:17">
      <c r="F20">
        <f t="shared" si="1"/>
        <v>1000</v>
      </c>
      <c r="G20">
        <f t="shared" si="2"/>
        <v>0</v>
      </c>
      <c r="J20">
        <f t="shared" si="3"/>
        <v>300</v>
      </c>
      <c r="K20">
        <f t="shared" si="4"/>
        <v>0</v>
      </c>
      <c r="P20">
        <f t="shared" si="5"/>
        <v>0</v>
      </c>
      <c r="Q20">
        <f t="shared" si="6"/>
        <v>0</v>
      </c>
    </row>
    <row r="21" spans="1:17">
      <c r="F21">
        <f t="shared" si="1"/>
        <v>1000</v>
      </c>
      <c r="G21">
        <f t="shared" si="2"/>
        <v>0</v>
      </c>
      <c r="J21">
        <f t="shared" si="3"/>
        <v>300</v>
      </c>
      <c r="K21">
        <f t="shared" si="4"/>
        <v>0</v>
      </c>
      <c r="P21">
        <f t="shared" si="5"/>
        <v>0</v>
      </c>
      <c r="Q21">
        <f t="shared" si="6"/>
        <v>0</v>
      </c>
    </row>
    <row r="22" spans="1:17">
      <c r="F22">
        <f t="shared" si="1"/>
        <v>1000</v>
      </c>
      <c r="G22">
        <f t="shared" si="2"/>
        <v>0</v>
      </c>
      <c r="J22">
        <f t="shared" si="3"/>
        <v>300</v>
      </c>
      <c r="K22">
        <f t="shared" si="4"/>
        <v>0</v>
      </c>
      <c r="P22">
        <f t="shared" si="5"/>
        <v>0</v>
      </c>
      <c r="Q22">
        <f t="shared" si="6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 t="s">
        <v>57</v>
      </c>
      <c r="D24" s="70"/>
      <c r="E24" s="70"/>
      <c r="F24" s="70"/>
      <c r="G24" s="70"/>
    </row>
    <row r="25" spans="1:17">
      <c r="A25" s="70"/>
      <c r="B25" s="70"/>
      <c r="C25" s="18" t="s">
        <v>58</v>
      </c>
      <c r="D25" s="70"/>
      <c r="E25" s="70"/>
      <c r="F25" s="70"/>
      <c r="G25" s="70"/>
    </row>
    <row r="26" spans="1:17">
      <c r="A26" s="72"/>
      <c r="B26" s="70"/>
      <c r="C26" s="18" t="s">
        <v>46</v>
      </c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>d&lt;br&gt;e&lt;br&gt;Fyll inn utvidet beskrivelse i det grå feltet under:</v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O3" sqref="O3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68" t="s">
        <v>59</v>
      </c>
      <c r="B2" s="68">
        <v>4</v>
      </c>
      <c r="C2" s="68">
        <v>4</v>
      </c>
      <c r="D2" s="68">
        <v>4</v>
      </c>
      <c r="E2" s="68">
        <v>4</v>
      </c>
      <c r="F2" s="68">
        <f>IF(E2&lt;&gt;0,G2/E2,0)</f>
        <v>1000</v>
      </c>
      <c r="G2" s="68">
        <f>SUM(G3:G22)</f>
        <v>4000</v>
      </c>
      <c r="I2" s="68">
        <f>SUM(I3:I22)</f>
        <v>4</v>
      </c>
      <c r="J2" s="68"/>
      <c r="K2" s="68">
        <f t="shared" ref="K2:Q2" si="0">SUM(K3:K22)</f>
        <v>1200</v>
      </c>
      <c r="L2" s="68">
        <f t="shared" si="0"/>
        <v>4</v>
      </c>
      <c r="M2" s="68">
        <f t="shared" si="0"/>
        <v>4</v>
      </c>
      <c r="N2" s="68">
        <f t="shared" si="0"/>
        <v>4</v>
      </c>
      <c r="O2" s="68">
        <f t="shared" si="0"/>
        <v>4</v>
      </c>
      <c r="P2" s="68">
        <f t="shared" si="0"/>
        <v>1216</v>
      </c>
      <c r="Q2" s="68">
        <f t="shared" si="0"/>
        <v>2784</v>
      </c>
    </row>
    <row r="3" spans="1:17">
      <c r="A3" s="69"/>
      <c r="E3">
        <v>4</v>
      </c>
      <c r="F3">
        <f t="shared" ref="F3:F22" si="1">Timesats</f>
        <v>1000</v>
      </c>
      <c r="G3">
        <f t="shared" ref="G3:G22" si="2">F3*E3</f>
        <v>4000</v>
      </c>
      <c r="I3">
        <v>4</v>
      </c>
      <c r="J3">
        <f t="shared" ref="J3:J22" si="3">TimeKostnad</f>
        <v>300</v>
      </c>
      <c r="K3">
        <f t="shared" ref="K3:K22" si="4">I3*J3</f>
        <v>1200</v>
      </c>
      <c r="L3">
        <v>4</v>
      </c>
      <c r="M3">
        <v>4</v>
      </c>
      <c r="N3">
        <v>4</v>
      </c>
      <c r="O3">
        <v>4</v>
      </c>
      <c r="P3">
        <f t="shared" ref="P3:P22" si="5">SUM(K3:O3)</f>
        <v>1216</v>
      </c>
      <c r="Q3">
        <f t="shared" ref="Q3:Q22" si="6">G3-P3</f>
        <v>2784</v>
      </c>
    </row>
    <row r="4" spans="1:17">
      <c r="A4" s="69"/>
      <c r="F4">
        <f t="shared" si="1"/>
        <v>1000</v>
      </c>
      <c r="G4">
        <f t="shared" si="2"/>
        <v>0</v>
      </c>
      <c r="J4">
        <f t="shared" si="3"/>
        <v>300</v>
      </c>
      <c r="K4">
        <f t="shared" si="4"/>
        <v>0</v>
      </c>
      <c r="P4">
        <f t="shared" si="5"/>
        <v>0</v>
      </c>
      <c r="Q4">
        <f t="shared" si="6"/>
        <v>0</v>
      </c>
    </row>
    <row r="5" spans="1:17">
      <c r="A5" s="69"/>
      <c r="F5">
        <f t="shared" si="1"/>
        <v>1000</v>
      </c>
      <c r="G5">
        <f t="shared" si="2"/>
        <v>0</v>
      </c>
      <c r="J5">
        <f t="shared" si="3"/>
        <v>300</v>
      </c>
      <c r="K5">
        <f t="shared" si="4"/>
        <v>0</v>
      </c>
      <c r="P5">
        <f t="shared" si="5"/>
        <v>0</v>
      </c>
      <c r="Q5">
        <f t="shared" si="6"/>
        <v>0</v>
      </c>
    </row>
    <row r="6" spans="1:17">
      <c r="F6">
        <f t="shared" si="1"/>
        <v>1000</v>
      </c>
      <c r="G6">
        <f t="shared" si="2"/>
        <v>0</v>
      </c>
      <c r="J6">
        <f t="shared" si="3"/>
        <v>300</v>
      </c>
      <c r="K6">
        <f t="shared" si="4"/>
        <v>0</v>
      </c>
      <c r="P6">
        <f t="shared" si="5"/>
        <v>0</v>
      </c>
      <c r="Q6">
        <f t="shared" si="6"/>
        <v>0</v>
      </c>
    </row>
    <row r="7" spans="1:17">
      <c r="F7">
        <f t="shared" si="1"/>
        <v>1000</v>
      </c>
      <c r="G7">
        <f t="shared" si="2"/>
        <v>0</v>
      </c>
      <c r="J7">
        <f t="shared" si="3"/>
        <v>300</v>
      </c>
      <c r="K7">
        <f t="shared" si="4"/>
        <v>0</v>
      </c>
      <c r="P7">
        <f t="shared" si="5"/>
        <v>0</v>
      </c>
      <c r="Q7">
        <f t="shared" si="6"/>
        <v>0</v>
      </c>
    </row>
    <row r="8" spans="1:17">
      <c r="F8">
        <f t="shared" si="1"/>
        <v>1000</v>
      </c>
      <c r="G8">
        <f t="shared" si="2"/>
        <v>0</v>
      </c>
      <c r="J8">
        <f t="shared" si="3"/>
        <v>300</v>
      </c>
      <c r="K8">
        <f t="shared" si="4"/>
        <v>0</v>
      </c>
      <c r="P8">
        <f t="shared" si="5"/>
        <v>0</v>
      </c>
      <c r="Q8">
        <f t="shared" si="6"/>
        <v>0</v>
      </c>
    </row>
    <row r="9" spans="1:17">
      <c r="F9">
        <f t="shared" si="1"/>
        <v>1000</v>
      </c>
      <c r="G9">
        <f t="shared" si="2"/>
        <v>0</v>
      </c>
      <c r="J9">
        <f t="shared" si="3"/>
        <v>300</v>
      </c>
      <c r="K9">
        <f t="shared" si="4"/>
        <v>0</v>
      </c>
      <c r="P9">
        <f t="shared" si="5"/>
        <v>0</v>
      </c>
      <c r="Q9">
        <f t="shared" si="6"/>
        <v>0</v>
      </c>
    </row>
    <row r="10" spans="1:17">
      <c r="F10">
        <f t="shared" si="1"/>
        <v>1000</v>
      </c>
      <c r="G10">
        <f t="shared" si="2"/>
        <v>0</v>
      </c>
      <c r="J10">
        <f t="shared" si="3"/>
        <v>300</v>
      </c>
      <c r="K10">
        <f t="shared" si="4"/>
        <v>0</v>
      </c>
      <c r="P10">
        <f t="shared" si="5"/>
        <v>0</v>
      </c>
      <c r="Q10">
        <f t="shared" si="6"/>
        <v>0</v>
      </c>
    </row>
    <row r="11" spans="1:17">
      <c r="F11">
        <f t="shared" si="1"/>
        <v>1000</v>
      </c>
      <c r="G11">
        <f t="shared" si="2"/>
        <v>0</v>
      </c>
      <c r="J11">
        <f t="shared" si="3"/>
        <v>300</v>
      </c>
      <c r="K11">
        <f t="shared" si="4"/>
        <v>0</v>
      </c>
      <c r="P11">
        <f t="shared" si="5"/>
        <v>0</v>
      </c>
      <c r="Q11">
        <f t="shared" si="6"/>
        <v>0</v>
      </c>
    </row>
    <row r="12" spans="1:17">
      <c r="F12">
        <f t="shared" si="1"/>
        <v>1000</v>
      </c>
      <c r="G12">
        <f t="shared" si="2"/>
        <v>0</v>
      </c>
      <c r="J12">
        <f t="shared" si="3"/>
        <v>300</v>
      </c>
      <c r="K12">
        <f t="shared" si="4"/>
        <v>0</v>
      </c>
      <c r="P12">
        <f t="shared" si="5"/>
        <v>0</v>
      </c>
      <c r="Q12">
        <f t="shared" si="6"/>
        <v>0</v>
      </c>
    </row>
    <row r="13" spans="1:17">
      <c r="F13">
        <f t="shared" si="1"/>
        <v>1000</v>
      </c>
      <c r="G13">
        <f t="shared" si="2"/>
        <v>0</v>
      </c>
      <c r="J13">
        <f t="shared" si="3"/>
        <v>300</v>
      </c>
      <c r="K13">
        <f t="shared" si="4"/>
        <v>0</v>
      </c>
      <c r="P13">
        <f t="shared" si="5"/>
        <v>0</v>
      </c>
      <c r="Q13">
        <f t="shared" si="6"/>
        <v>0</v>
      </c>
    </row>
    <row r="14" spans="1:17">
      <c r="F14">
        <f t="shared" si="1"/>
        <v>1000</v>
      </c>
      <c r="G14">
        <f t="shared" si="2"/>
        <v>0</v>
      </c>
      <c r="J14">
        <f t="shared" si="3"/>
        <v>300</v>
      </c>
      <c r="K14">
        <f t="shared" si="4"/>
        <v>0</v>
      </c>
      <c r="P14">
        <f t="shared" si="5"/>
        <v>0</v>
      </c>
      <c r="Q14">
        <f t="shared" si="6"/>
        <v>0</v>
      </c>
    </row>
    <row r="15" spans="1:17">
      <c r="F15">
        <f t="shared" si="1"/>
        <v>1000</v>
      </c>
      <c r="G15">
        <f t="shared" si="2"/>
        <v>0</v>
      </c>
      <c r="J15">
        <f t="shared" si="3"/>
        <v>300</v>
      </c>
      <c r="K15">
        <f t="shared" si="4"/>
        <v>0</v>
      </c>
      <c r="P15">
        <f t="shared" si="5"/>
        <v>0</v>
      </c>
      <c r="Q15">
        <f t="shared" si="6"/>
        <v>0</v>
      </c>
    </row>
    <row r="16" spans="1:17">
      <c r="F16">
        <f t="shared" si="1"/>
        <v>1000</v>
      </c>
      <c r="G16">
        <f t="shared" si="2"/>
        <v>0</v>
      </c>
      <c r="J16">
        <f t="shared" si="3"/>
        <v>300</v>
      </c>
      <c r="K16">
        <f t="shared" si="4"/>
        <v>0</v>
      </c>
      <c r="P16">
        <f t="shared" si="5"/>
        <v>0</v>
      </c>
      <c r="Q16">
        <f t="shared" si="6"/>
        <v>0</v>
      </c>
    </row>
    <row r="17" spans="1:17">
      <c r="F17">
        <f t="shared" si="1"/>
        <v>1000</v>
      </c>
      <c r="G17">
        <f t="shared" si="2"/>
        <v>0</v>
      </c>
      <c r="J17">
        <f t="shared" si="3"/>
        <v>300</v>
      </c>
      <c r="K17">
        <f t="shared" si="4"/>
        <v>0</v>
      </c>
      <c r="P17">
        <f t="shared" si="5"/>
        <v>0</v>
      </c>
      <c r="Q17">
        <f t="shared" si="6"/>
        <v>0</v>
      </c>
    </row>
    <row r="18" spans="1:17">
      <c r="F18">
        <f t="shared" si="1"/>
        <v>1000</v>
      </c>
      <c r="G18">
        <f t="shared" si="2"/>
        <v>0</v>
      </c>
      <c r="J18">
        <f t="shared" si="3"/>
        <v>300</v>
      </c>
      <c r="K18">
        <f t="shared" si="4"/>
        <v>0</v>
      </c>
      <c r="P18">
        <f t="shared" si="5"/>
        <v>0</v>
      </c>
      <c r="Q18">
        <f t="shared" si="6"/>
        <v>0</v>
      </c>
    </row>
    <row r="19" spans="1:17">
      <c r="F19">
        <f t="shared" si="1"/>
        <v>1000</v>
      </c>
      <c r="G19">
        <f t="shared" si="2"/>
        <v>0</v>
      </c>
      <c r="J19">
        <f t="shared" si="3"/>
        <v>300</v>
      </c>
      <c r="K19">
        <f t="shared" si="4"/>
        <v>0</v>
      </c>
      <c r="P19">
        <f t="shared" si="5"/>
        <v>0</v>
      </c>
      <c r="Q19">
        <f t="shared" si="6"/>
        <v>0</v>
      </c>
    </row>
    <row r="20" spans="1:17">
      <c r="F20">
        <f t="shared" si="1"/>
        <v>1000</v>
      </c>
      <c r="G20">
        <f t="shared" si="2"/>
        <v>0</v>
      </c>
      <c r="J20">
        <f t="shared" si="3"/>
        <v>300</v>
      </c>
      <c r="K20">
        <f t="shared" si="4"/>
        <v>0</v>
      </c>
      <c r="P20">
        <f t="shared" si="5"/>
        <v>0</v>
      </c>
      <c r="Q20">
        <f t="shared" si="6"/>
        <v>0</v>
      </c>
    </row>
    <row r="21" spans="1:17">
      <c r="F21">
        <f t="shared" si="1"/>
        <v>1000</v>
      </c>
      <c r="G21">
        <f t="shared" si="2"/>
        <v>0</v>
      </c>
      <c r="J21">
        <f t="shared" si="3"/>
        <v>300</v>
      </c>
      <c r="K21">
        <f t="shared" si="4"/>
        <v>0</v>
      </c>
      <c r="P21">
        <f t="shared" si="5"/>
        <v>0</v>
      </c>
      <c r="Q21">
        <f t="shared" si="6"/>
        <v>0</v>
      </c>
    </row>
    <row r="22" spans="1:17">
      <c r="F22">
        <f t="shared" si="1"/>
        <v>1000</v>
      </c>
      <c r="G22">
        <f t="shared" si="2"/>
        <v>0</v>
      </c>
      <c r="J22">
        <f t="shared" si="3"/>
        <v>300</v>
      </c>
      <c r="K22">
        <f t="shared" si="4"/>
        <v>0</v>
      </c>
      <c r="P22">
        <f t="shared" si="5"/>
        <v>0</v>
      </c>
      <c r="Q22">
        <f t="shared" si="6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/>
      <c r="D24" s="70"/>
      <c r="E24" s="70"/>
      <c r="F24" s="70"/>
      <c r="G24" s="70"/>
    </row>
    <row r="25" spans="1:17">
      <c r="A25" s="70"/>
      <c r="B25" s="70"/>
      <c r="C25" s="18"/>
      <c r="D25" s="70"/>
      <c r="E25" s="70"/>
      <c r="F25" s="70"/>
      <c r="G25" s="70"/>
    </row>
    <row r="26" spans="1:17">
      <c r="A26" s="72"/>
      <c r="B26" s="70"/>
      <c r="C26" s="18"/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/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C27" sqref="C27"/>
    </sheetView>
  </sheetViews>
  <sheetFormatPr baseColWidth="10" defaultColWidth="9.140625" defaultRowHeight="12.75"/>
  <cols>
    <col min="1" max="2" width="11.5703125"/>
    <col min="3" max="3" width="27.5703125"/>
    <col min="4" max="8" width="11.5703125"/>
    <col min="9" max="15" width="13.42578125"/>
    <col min="16" max="1025" width="11.5703125"/>
  </cols>
  <sheetData>
    <row r="1" spans="1:17">
      <c r="A1" s="18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14</v>
      </c>
      <c r="Q1" s="18" t="s">
        <v>45</v>
      </c>
    </row>
    <row r="2" spans="1:17">
      <c r="A2" s="68" t="s">
        <v>60</v>
      </c>
      <c r="B2" s="68">
        <v>5</v>
      </c>
      <c r="C2" s="68">
        <v>5</v>
      </c>
      <c r="D2" s="68">
        <v>5</v>
      </c>
      <c r="E2" s="68">
        <v>5</v>
      </c>
      <c r="F2" s="68">
        <f>IF(E2&lt;&gt;0,G2/E2,0)</f>
        <v>1000</v>
      </c>
      <c r="G2" s="68">
        <f>SUM(G3:G22)</f>
        <v>5000</v>
      </c>
      <c r="I2" s="68">
        <f>SUM(I3:I22)</f>
        <v>5</v>
      </c>
      <c r="J2" s="68"/>
      <c r="K2" s="68">
        <f t="shared" ref="K2:Q2" si="0">SUM(K3:K22)</f>
        <v>1500</v>
      </c>
      <c r="L2" s="68">
        <f t="shared" si="0"/>
        <v>5</v>
      </c>
      <c r="M2" s="68">
        <f t="shared" si="0"/>
        <v>5</v>
      </c>
      <c r="N2" s="68">
        <f t="shared" si="0"/>
        <v>5</v>
      </c>
      <c r="O2" s="68">
        <f t="shared" si="0"/>
        <v>5</v>
      </c>
      <c r="P2" s="68">
        <f t="shared" si="0"/>
        <v>1520</v>
      </c>
      <c r="Q2" s="68">
        <f t="shared" si="0"/>
        <v>3480</v>
      </c>
    </row>
    <row r="3" spans="1:17">
      <c r="A3" s="69"/>
      <c r="E3">
        <v>5</v>
      </c>
      <c r="F3">
        <f t="shared" ref="F3:F22" si="1">Timesats</f>
        <v>1000</v>
      </c>
      <c r="G3">
        <f t="shared" ref="G3:G22" si="2">F3*E3</f>
        <v>5000</v>
      </c>
      <c r="I3">
        <v>5</v>
      </c>
      <c r="J3">
        <f t="shared" ref="J3:J22" si="3">TimeKostnad</f>
        <v>300</v>
      </c>
      <c r="K3">
        <f t="shared" ref="K3:K22" si="4">I3*J3</f>
        <v>1500</v>
      </c>
      <c r="L3">
        <v>5</v>
      </c>
      <c r="M3">
        <v>5</v>
      </c>
      <c r="N3">
        <v>5</v>
      </c>
      <c r="O3">
        <v>5</v>
      </c>
      <c r="P3">
        <f t="shared" ref="P3:P22" si="5">SUM(K3:O3)</f>
        <v>1520</v>
      </c>
      <c r="Q3">
        <f t="shared" ref="Q3:Q22" si="6">G3-P3</f>
        <v>3480</v>
      </c>
    </row>
    <row r="4" spans="1:17">
      <c r="A4" s="69"/>
      <c r="F4">
        <f t="shared" si="1"/>
        <v>1000</v>
      </c>
      <c r="G4">
        <f t="shared" si="2"/>
        <v>0</v>
      </c>
      <c r="J4">
        <f t="shared" si="3"/>
        <v>300</v>
      </c>
      <c r="K4">
        <f t="shared" si="4"/>
        <v>0</v>
      </c>
      <c r="P4">
        <f t="shared" si="5"/>
        <v>0</v>
      </c>
      <c r="Q4">
        <f t="shared" si="6"/>
        <v>0</v>
      </c>
    </row>
    <row r="5" spans="1:17">
      <c r="A5" s="69"/>
      <c r="F5">
        <f t="shared" si="1"/>
        <v>1000</v>
      </c>
      <c r="G5">
        <f t="shared" si="2"/>
        <v>0</v>
      </c>
      <c r="J5">
        <f t="shared" si="3"/>
        <v>300</v>
      </c>
      <c r="K5">
        <f t="shared" si="4"/>
        <v>0</v>
      </c>
      <c r="P5">
        <f t="shared" si="5"/>
        <v>0</v>
      </c>
      <c r="Q5">
        <f t="shared" si="6"/>
        <v>0</v>
      </c>
    </row>
    <row r="6" spans="1:17">
      <c r="F6">
        <f t="shared" si="1"/>
        <v>1000</v>
      </c>
      <c r="G6">
        <f t="shared" si="2"/>
        <v>0</v>
      </c>
      <c r="J6">
        <f t="shared" si="3"/>
        <v>300</v>
      </c>
      <c r="K6">
        <f t="shared" si="4"/>
        <v>0</v>
      </c>
      <c r="P6">
        <f t="shared" si="5"/>
        <v>0</v>
      </c>
      <c r="Q6">
        <f t="shared" si="6"/>
        <v>0</v>
      </c>
    </row>
    <row r="7" spans="1:17">
      <c r="F7">
        <f t="shared" si="1"/>
        <v>1000</v>
      </c>
      <c r="G7">
        <f t="shared" si="2"/>
        <v>0</v>
      </c>
      <c r="J7">
        <f t="shared" si="3"/>
        <v>300</v>
      </c>
      <c r="K7">
        <f t="shared" si="4"/>
        <v>0</v>
      </c>
      <c r="P7">
        <f t="shared" si="5"/>
        <v>0</v>
      </c>
      <c r="Q7">
        <f t="shared" si="6"/>
        <v>0</v>
      </c>
    </row>
    <row r="8" spans="1:17">
      <c r="F8">
        <f t="shared" si="1"/>
        <v>1000</v>
      </c>
      <c r="G8">
        <f t="shared" si="2"/>
        <v>0</v>
      </c>
      <c r="J8">
        <f t="shared" si="3"/>
        <v>300</v>
      </c>
      <c r="K8">
        <f t="shared" si="4"/>
        <v>0</v>
      </c>
      <c r="P8">
        <f t="shared" si="5"/>
        <v>0</v>
      </c>
      <c r="Q8">
        <f t="shared" si="6"/>
        <v>0</v>
      </c>
    </row>
    <row r="9" spans="1:17">
      <c r="F9">
        <f t="shared" si="1"/>
        <v>1000</v>
      </c>
      <c r="G9">
        <f t="shared" si="2"/>
        <v>0</v>
      </c>
      <c r="J9">
        <f t="shared" si="3"/>
        <v>300</v>
      </c>
      <c r="K9">
        <f t="shared" si="4"/>
        <v>0</v>
      </c>
      <c r="P9">
        <f t="shared" si="5"/>
        <v>0</v>
      </c>
      <c r="Q9">
        <f t="shared" si="6"/>
        <v>0</v>
      </c>
    </row>
    <row r="10" spans="1:17">
      <c r="F10">
        <f t="shared" si="1"/>
        <v>1000</v>
      </c>
      <c r="G10">
        <f t="shared" si="2"/>
        <v>0</v>
      </c>
      <c r="J10">
        <f t="shared" si="3"/>
        <v>300</v>
      </c>
      <c r="K10">
        <f t="shared" si="4"/>
        <v>0</v>
      </c>
      <c r="P10">
        <f t="shared" si="5"/>
        <v>0</v>
      </c>
      <c r="Q10">
        <f t="shared" si="6"/>
        <v>0</v>
      </c>
    </row>
    <row r="11" spans="1:17">
      <c r="F11">
        <f t="shared" si="1"/>
        <v>1000</v>
      </c>
      <c r="G11">
        <f t="shared" si="2"/>
        <v>0</v>
      </c>
      <c r="J11">
        <f t="shared" si="3"/>
        <v>300</v>
      </c>
      <c r="K11">
        <f t="shared" si="4"/>
        <v>0</v>
      </c>
      <c r="P11">
        <f t="shared" si="5"/>
        <v>0</v>
      </c>
      <c r="Q11">
        <f t="shared" si="6"/>
        <v>0</v>
      </c>
    </row>
    <row r="12" spans="1:17">
      <c r="F12">
        <f t="shared" si="1"/>
        <v>1000</v>
      </c>
      <c r="G12">
        <f t="shared" si="2"/>
        <v>0</v>
      </c>
      <c r="J12">
        <f t="shared" si="3"/>
        <v>300</v>
      </c>
      <c r="K12">
        <f t="shared" si="4"/>
        <v>0</v>
      </c>
      <c r="P12">
        <f t="shared" si="5"/>
        <v>0</v>
      </c>
      <c r="Q12">
        <f t="shared" si="6"/>
        <v>0</v>
      </c>
    </row>
    <row r="13" spans="1:17">
      <c r="F13">
        <f t="shared" si="1"/>
        <v>1000</v>
      </c>
      <c r="G13">
        <f t="shared" si="2"/>
        <v>0</v>
      </c>
      <c r="J13">
        <f t="shared" si="3"/>
        <v>300</v>
      </c>
      <c r="K13">
        <f t="shared" si="4"/>
        <v>0</v>
      </c>
      <c r="P13">
        <f t="shared" si="5"/>
        <v>0</v>
      </c>
      <c r="Q13">
        <f t="shared" si="6"/>
        <v>0</v>
      </c>
    </row>
    <row r="14" spans="1:17">
      <c r="F14">
        <f t="shared" si="1"/>
        <v>1000</v>
      </c>
      <c r="G14">
        <f t="shared" si="2"/>
        <v>0</v>
      </c>
      <c r="J14">
        <f t="shared" si="3"/>
        <v>300</v>
      </c>
      <c r="K14">
        <f t="shared" si="4"/>
        <v>0</v>
      </c>
      <c r="P14">
        <f t="shared" si="5"/>
        <v>0</v>
      </c>
      <c r="Q14">
        <f t="shared" si="6"/>
        <v>0</v>
      </c>
    </row>
    <row r="15" spans="1:17">
      <c r="F15">
        <f t="shared" si="1"/>
        <v>1000</v>
      </c>
      <c r="G15">
        <f t="shared" si="2"/>
        <v>0</v>
      </c>
      <c r="J15">
        <f t="shared" si="3"/>
        <v>300</v>
      </c>
      <c r="K15">
        <f t="shared" si="4"/>
        <v>0</v>
      </c>
      <c r="P15">
        <f t="shared" si="5"/>
        <v>0</v>
      </c>
      <c r="Q15">
        <f t="shared" si="6"/>
        <v>0</v>
      </c>
    </row>
    <row r="16" spans="1:17">
      <c r="F16">
        <f t="shared" si="1"/>
        <v>1000</v>
      </c>
      <c r="G16">
        <f t="shared" si="2"/>
        <v>0</v>
      </c>
      <c r="J16">
        <f t="shared" si="3"/>
        <v>300</v>
      </c>
      <c r="K16">
        <f t="shared" si="4"/>
        <v>0</v>
      </c>
      <c r="P16">
        <f t="shared" si="5"/>
        <v>0</v>
      </c>
      <c r="Q16">
        <f t="shared" si="6"/>
        <v>0</v>
      </c>
    </row>
    <row r="17" spans="1:17">
      <c r="F17">
        <f t="shared" si="1"/>
        <v>1000</v>
      </c>
      <c r="G17">
        <f t="shared" si="2"/>
        <v>0</v>
      </c>
      <c r="J17">
        <f t="shared" si="3"/>
        <v>300</v>
      </c>
      <c r="K17">
        <f t="shared" si="4"/>
        <v>0</v>
      </c>
      <c r="P17">
        <f t="shared" si="5"/>
        <v>0</v>
      </c>
      <c r="Q17">
        <f t="shared" si="6"/>
        <v>0</v>
      </c>
    </row>
    <row r="18" spans="1:17">
      <c r="F18">
        <f t="shared" si="1"/>
        <v>1000</v>
      </c>
      <c r="G18">
        <f t="shared" si="2"/>
        <v>0</v>
      </c>
      <c r="J18">
        <f t="shared" si="3"/>
        <v>300</v>
      </c>
      <c r="K18">
        <f t="shared" si="4"/>
        <v>0</v>
      </c>
      <c r="P18">
        <f t="shared" si="5"/>
        <v>0</v>
      </c>
      <c r="Q18">
        <f t="shared" si="6"/>
        <v>0</v>
      </c>
    </row>
    <row r="19" spans="1:17">
      <c r="F19">
        <f t="shared" si="1"/>
        <v>1000</v>
      </c>
      <c r="G19">
        <f t="shared" si="2"/>
        <v>0</v>
      </c>
      <c r="J19">
        <f t="shared" si="3"/>
        <v>300</v>
      </c>
      <c r="K19">
        <f t="shared" si="4"/>
        <v>0</v>
      </c>
      <c r="P19">
        <f t="shared" si="5"/>
        <v>0</v>
      </c>
      <c r="Q19">
        <f t="shared" si="6"/>
        <v>0</v>
      </c>
    </row>
    <row r="20" spans="1:17">
      <c r="F20">
        <f t="shared" si="1"/>
        <v>1000</v>
      </c>
      <c r="G20">
        <f t="shared" si="2"/>
        <v>0</v>
      </c>
      <c r="J20">
        <f t="shared" si="3"/>
        <v>300</v>
      </c>
      <c r="K20">
        <f t="shared" si="4"/>
        <v>0</v>
      </c>
      <c r="P20">
        <f t="shared" si="5"/>
        <v>0</v>
      </c>
      <c r="Q20">
        <f t="shared" si="6"/>
        <v>0</v>
      </c>
    </row>
    <row r="21" spans="1:17">
      <c r="F21">
        <f t="shared" si="1"/>
        <v>1000</v>
      </c>
      <c r="G21">
        <f t="shared" si="2"/>
        <v>0</v>
      </c>
      <c r="J21">
        <f t="shared" si="3"/>
        <v>300</v>
      </c>
      <c r="K21">
        <f t="shared" si="4"/>
        <v>0</v>
      </c>
      <c r="P21">
        <f t="shared" si="5"/>
        <v>0</v>
      </c>
      <c r="Q21">
        <f t="shared" si="6"/>
        <v>0</v>
      </c>
    </row>
    <row r="22" spans="1:17">
      <c r="F22">
        <f t="shared" si="1"/>
        <v>1000</v>
      </c>
      <c r="G22">
        <f t="shared" si="2"/>
        <v>0</v>
      </c>
      <c r="J22">
        <f t="shared" si="3"/>
        <v>300</v>
      </c>
      <c r="K22">
        <f t="shared" si="4"/>
        <v>0</v>
      </c>
      <c r="P22">
        <f t="shared" si="5"/>
        <v>0</v>
      </c>
      <c r="Q22">
        <f t="shared" si="6"/>
        <v>0</v>
      </c>
    </row>
    <row r="23" spans="1:17">
      <c r="B23" s="70"/>
      <c r="C23" s="71" t="s">
        <v>46</v>
      </c>
      <c r="D23" s="70"/>
      <c r="E23" s="70"/>
      <c r="F23" s="70"/>
      <c r="G23" s="70"/>
    </row>
    <row r="24" spans="1:17">
      <c r="A24" s="70"/>
      <c r="B24" s="70"/>
      <c r="C24" s="18" t="s">
        <v>61</v>
      </c>
      <c r="D24" s="70"/>
      <c r="E24" s="70"/>
      <c r="F24" s="70"/>
      <c r="G24" s="70"/>
    </row>
    <row r="25" spans="1:17">
      <c r="A25" s="70"/>
      <c r="B25" s="70"/>
      <c r="C25" s="18" t="s">
        <v>62</v>
      </c>
      <c r="D25" s="70"/>
      <c r="E25" s="70"/>
      <c r="F25" s="70"/>
      <c r="G25" s="70"/>
    </row>
    <row r="26" spans="1:17">
      <c r="A26" s="72"/>
      <c r="B26" s="70"/>
      <c r="C26" s="18" t="s">
        <v>63</v>
      </c>
      <c r="D26" s="70"/>
      <c r="E26" s="70"/>
      <c r="F26" s="70"/>
      <c r="G26" s="70"/>
    </row>
    <row r="27" spans="1:17">
      <c r="A27" s="72"/>
      <c r="B27" s="70"/>
      <c r="C27" s="18"/>
      <c r="D27" s="70"/>
      <c r="E27" s="70"/>
      <c r="F27" s="70"/>
      <c r="G27" s="70"/>
    </row>
    <row r="28" spans="1:17">
      <c r="A28" s="72"/>
      <c r="B28" s="70"/>
      <c r="C28" s="18"/>
      <c r="D28" s="70"/>
      <c r="E28" s="70"/>
      <c r="F28" s="70"/>
      <c r="G28" s="70"/>
    </row>
    <row r="29" spans="1:17">
      <c r="A29" s="70"/>
      <c r="B29" s="70"/>
      <c r="C29" s="18"/>
      <c r="D29" s="70"/>
      <c r="E29" s="70"/>
      <c r="F29" s="70"/>
      <c r="G29" s="70"/>
    </row>
    <row r="30" spans="1:17">
      <c r="A30" s="70"/>
      <c r="B30" s="70"/>
      <c r="C30" s="70"/>
      <c r="D30" s="70"/>
      <c r="E30" s="70"/>
      <c r="F30" s="70"/>
      <c r="G30" s="70"/>
    </row>
    <row r="31" spans="1:17">
      <c r="A31" s="70"/>
      <c r="B31" s="70"/>
      <c r="C31" s="70"/>
      <c r="D31" s="70"/>
      <c r="E31" s="70"/>
      <c r="F31" s="70"/>
      <c r="G31" s="70"/>
    </row>
    <row r="32" spans="1:17">
      <c r="A32" s="72"/>
      <c r="B32" s="70"/>
      <c r="C32" s="70"/>
      <c r="D32" s="70"/>
      <c r="E32" s="70"/>
      <c r="F32" s="70"/>
      <c r="G32" s="70"/>
    </row>
    <row r="33" spans="1:7">
      <c r="A33" s="70"/>
      <c r="B33" s="70"/>
      <c r="C33" s="70" t="s">
        <v>49</v>
      </c>
      <c r="D33" s="70"/>
      <c r="E33" s="70"/>
      <c r="F33" s="70"/>
      <c r="G33" s="70"/>
    </row>
    <row r="34" spans="1:7">
      <c r="A34" s="70"/>
      <c r="B34" s="70"/>
      <c r="C34" s="70" t="str">
        <f>CONCATENATE(C24,IF(LEN(C25)&gt;0,CONCATENATE("&lt;br&gt;",C25),""),IF(LEN(C26)&gt;0,CONCATENATE("&lt;br&gt;",C26),""),IF(LEN(C27)&gt;0,CONCATENATE("&lt;br&gt;",C27),""),IF(LEN(C28)&gt;0,CONCATENATE("&lt;br&gt;",C28),""),IF(LEN(C29)&gt;0,CONCATENATE("&lt;br&gt;",C29),""))</f>
        <v>g&lt;br&gt;h&lt;br&gt;i</v>
      </c>
      <c r="D34" s="70"/>
      <c r="E34" s="70"/>
      <c r="F34" s="70"/>
      <c r="G34" s="70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2" zoomScaleNormal="100" workbookViewId="0">
      <selection activeCell="B41" sqref="B41"/>
    </sheetView>
  </sheetViews>
  <sheetFormatPr baseColWidth="10" defaultColWidth="9.140625" defaultRowHeight="12.75"/>
  <cols>
    <col min="1" max="1" width="20.28515625"/>
    <col min="2" max="2" width="22.5703125"/>
    <col min="3" max="3" width="5.28515625"/>
    <col min="4" max="4" width="19.42578125"/>
    <col min="5" max="1025" width="11.5703125"/>
  </cols>
  <sheetData>
    <row r="1" spans="1:4">
      <c r="A1" t="s">
        <v>64</v>
      </c>
      <c r="D1" t="s">
        <v>65</v>
      </c>
    </row>
    <row r="3" spans="1:4">
      <c r="A3" t="s">
        <v>66</v>
      </c>
      <c r="B3">
        <f>Kalkyle!G38</f>
        <v>38</v>
      </c>
    </row>
    <row r="4" spans="1:4">
      <c r="A4" t="s">
        <v>67</v>
      </c>
      <c r="B4">
        <f>Kalkyle!G37</f>
        <v>33048</v>
      </c>
    </row>
    <row r="5" spans="1:4">
      <c r="A5" t="s">
        <v>68</v>
      </c>
      <c r="B5">
        <f>Kalkyle!G40</f>
        <v>200</v>
      </c>
    </row>
    <row r="6" spans="1:4">
      <c r="A6" t="s">
        <v>69</v>
      </c>
      <c r="B6" t="s">
        <v>0</v>
      </c>
    </row>
    <row r="7" spans="1:4">
      <c r="A7" t="s">
        <v>70</v>
      </c>
      <c r="B7" t="s">
        <v>4</v>
      </c>
    </row>
    <row r="8" spans="1:4">
      <c r="A8" t="s">
        <v>71</v>
      </c>
      <c r="B8" t="s">
        <v>72</v>
      </c>
    </row>
    <row r="9" spans="1:4">
      <c r="A9" t="s">
        <v>73</v>
      </c>
      <c r="B9" t="s">
        <v>74</v>
      </c>
    </row>
    <row r="10" spans="1:4">
      <c r="A10" t="s">
        <v>75</v>
      </c>
      <c r="B10" t="s">
        <v>76</v>
      </c>
    </row>
    <row r="11" spans="1:4">
      <c r="A11" t="s">
        <v>77</v>
      </c>
      <c r="B11" t="s">
        <v>78</v>
      </c>
    </row>
    <row r="12" spans="1:4">
      <c r="A12" t="s">
        <v>79</v>
      </c>
      <c r="B12" t="s">
        <v>80</v>
      </c>
    </row>
    <row r="13" spans="1:4">
      <c r="A13" t="s">
        <v>81</v>
      </c>
      <c r="B13" t="s">
        <v>82</v>
      </c>
    </row>
    <row r="14" spans="1:4">
      <c r="A14" t="s">
        <v>83</v>
      </c>
      <c r="B14" t="s">
        <v>84</v>
      </c>
    </row>
    <row r="15" spans="1:4">
      <c r="A15" t="s">
        <v>85</v>
      </c>
      <c r="B15" t="s">
        <v>86</v>
      </c>
    </row>
    <row r="16" spans="1:4">
      <c r="A16" t="s">
        <v>87</v>
      </c>
      <c r="B16" t="s">
        <v>88</v>
      </c>
    </row>
    <row r="17" spans="1:2">
      <c r="A17" t="s">
        <v>89</v>
      </c>
      <c r="B17" t="s">
        <v>90</v>
      </c>
    </row>
    <row r="18" spans="1:2">
      <c r="A18" t="s">
        <v>91</v>
      </c>
      <c r="B18" t="s">
        <v>92</v>
      </c>
    </row>
    <row r="19" spans="1:2">
      <c r="A19" t="s">
        <v>93</v>
      </c>
      <c r="B19" t="s">
        <v>94</v>
      </c>
    </row>
    <row r="20" spans="1:2">
      <c r="A20" t="s">
        <v>95</v>
      </c>
      <c r="B20" t="s">
        <v>96</v>
      </c>
    </row>
    <row r="21" spans="1:2">
      <c r="A21" t="s">
        <v>97</v>
      </c>
      <c r="B21" t="s">
        <v>98</v>
      </c>
    </row>
    <row r="22" spans="1:2">
      <c r="A22" t="s">
        <v>99</v>
      </c>
      <c r="B22" t="s">
        <v>100</v>
      </c>
    </row>
    <row r="23" spans="1:2">
      <c r="A23" t="s">
        <v>101</v>
      </c>
      <c r="B23" t="s">
        <v>102</v>
      </c>
    </row>
    <row r="24" spans="1:2">
      <c r="A24" t="s">
        <v>103</v>
      </c>
      <c r="B24" t="s">
        <v>104</v>
      </c>
    </row>
    <row r="25" spans="1:2">
      <c r="A25" t="s">
        <v>105</v>
      </c>
      <c r="B25" t="s">
        <v>106</v>
      </c>
    </row>
    <row r="26" spans="1:2">
      <c r="A26" t="s">
        <v>107</v>
      </c>
      <c r="B26" t="s">
        <v>108</v>
      </c>
    </row>
    <row r="27" spans="1:2">
      <c r="A27" t="s">
        <v>109</v>
      </c>
      <c r="B27" t="s">
        <v>110</v>
      </c>
    </row>
    <row r="28" spans="1:2">
      <c r="A28" t="s">
        <v>111</v>
      </c>
      <c r="B28" t="s">
        <v>112</v>
      </c>
    </row>
    <row r="29" spans="1:2">
      <c r="A29" t="s">
        <v>113</v>
      </c>
      <c r="B29" t="s">
        <v>114</v>
      </c>
    </row>
    <row r="30" spans="1:2">
      <c r="A30" t="s">
        <v>115</v>
      </c>
      <c r="B30" t="s">
        <v>116</v>
      </c>
    </row>
    <row r="31" spans="1:2">
      <c r="A31" t="s">
        <v>117</v>
      </c>
      <c r="B31" t="s">
        <v>118</v>
      </c>
    </row>
    <row r="32" spans="1:2">
      <c r="A32" t="s">
        <v>119</v>
      </c>
      <c r="B32" t="s">
        <v>120</v>
      </c>
    </row>
    <row r="33" spans="1:2">
      <c r="A33" t="s">
        <v>121</v>
      </c>
      <c r="B33" t="s">
        <v>122</v>
      </c>
    </row>
    <row r="34" spans="1:2">
      <c r="A34" t="s">
        <v>123</v>
      </c>
      <c r="B34" t="s">
        <v>124</v>
      </c>
    </row>
    <row r="35" spans="1:2">
      <c r="A35" t="s">
        <v>125</v>
      </c>
      <c r="B35" t="s">
        <v>126</v>
      </c>
    </row>
    <row r="36" spans="1:2">
      <c r="A36" t="s">
        <v>127</v>
      </c>
      <c r="B36" t="s">
        <v>128</v>
      </c>
    </row>
    <row r="37" spans="1:2">
      <c r="A37" t="s">
        <v>129</v>
      </c>
      <c r="B37" t="s">
        <v>130</v>
      </c>
    </row>
    <row r="38" spans="1:2">
      <c r="A38" t="s">
        <v>131</v>
      </c>
      <c r="B38" t="s">
        <v>132</v>
      </c>
    </row>
    <row r="39" spans="1:2">
      <c r="A39" t="s">
        <v>133</v>
      </c>
      <c r="B39" t="s">
        <v>134</v>
      </c>
    </row>
    <row r="40" spans="1:2">
      <c r="A40" t="s">
        <v>135</v>
      </c>
      <c r="B40" t="s">
        <v>136</v>
      </c>
    </row>
    <row r="41" spans="1:2">
      <c r="A41" t="s">
        <v>137</v>
      </c>
      <c r="B41">
        <f>Kalkyle!G16</f>
        <v>11400</v>
      </c>
    </row>
    <row r="42" spans="1:2">
      <c r="A42" t="s">
        <v>138</v>
      </c>
      <c r="B42">
        <f>Kalkyle!G19</f>
        <v>2513</v>
      </c>
    </row>
    <row r="43" spans="1:2">
      <c r="A43" t="s">
        <v>139</v>
      </c>
      <c r="B43">
        <f>Kalkyle!G31</f>
        <v>35013</v>
      </c>
    </row>
    <row r="44" spans="1:2">
      <c r="A44" t="s">
        <v>140</v>
      </c>
      <c r="B44">
        <f>Kalkyle!G22</f>
        <v>3013</v>
      </c>
    </row>
    <row r="45" spans="1:2">
      <c r="A45" t="s">
        <v>141</v>
      </c>
      <c r="B45">
        <f>Kalkyle!G34</f>
        <v>10013</v>
      </c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45</vt:i4>
      </vt:variant>
    </vt:vector>
  </HeadingPairs>
  <TitlesOfParts>
    <vt:vector size="52" baseType="lpstr">
      <vt:lpstr>Kalkyle</vt:lpstr>
      <vt:lpstr>Underkalkyle</vt:lpstr>
      <vt:lpstr>Underkalkyle_2</vt:lpstr>
      <vt:lpstr>Underkalkyle_3</vt:lpstr>
      <vt:lpstr>Underkalkyle_4</vt:lpstr>
      <vt:lpstr>Underkalkyle_5</vt:lpstr>
      <vt:lpstr>Utveksling</vt:lpstr>
      <vt:lpstr>eAdresse1</vt:lpstr>
      <vt:lpstr>eAdresse2</vt:lpstr>
      <vt:lpstr>eAvdeling</vt:lpstr>
      <vt:lpstr>eBetalingsbetingelse</vt:lpstr>
      <vt:lpstr>eDato</vt:lpstr>
      <vt:lpstr>eDB</vt:lpstr>
      <vt:lpstr>eDokID</vt:lpstr>
      <vt:lpstr>eDokNavn</vt:lpstr>
      <vt:lpstr>eDokumentType</vt:lpstr>
      <vt:lpstr>eEier</vt:lpstr>
      <vt:lpstr>eEntreprenør</vt:lpstr>
      <vt:lpstr>eEpost</vt:lpstr>
      <vt:lpstr>eForfatter</vt:lpstr>
      <vt:lpstr>eForfatterTittel</vt:lpstr>
      <vt:lpstr>eGjelder</vt:lpstr>
      <vt:lpstr>eGjelderNavn</vt:lpstr>
      <vt:lpstr>eKontakt</vt:lpstr>
      <vt:lpstr>eKontonummer</vt:lpstr>
      <vt:lpstr>eKostnadGruppe1</vt:lpstr>
      <vt:lpstr>eKostnadGruppe2</vt:lpstr>
      <vt:lpstr>eKostnadGruppe3</vt:lpstr>
      <vt:lpstr>eKostnadGruppe4</vt:lpstr>
      <vt:lpstr>eKostnadGruppe5</vt:lpstr>
      <vt:lpstr>eKunde</vt:lpstr>
      <vt:lpstr>eKundeAdresse</vt:lpstr>
      <vt:lpstr>eKundeDistrikt</vt:lpstr>
      <vt:lpstr>eKundeKategori</vt:lpstr>
      <vt:lpstr>eKundeNummer</vt:lpstr>
      <vt:lpstr>eKundePostnummer</vt:lpstr>
      <vt:lpstr>eKundePoststed</vt:lpstr>
      <vt:lpstr>eOrganiasjonsnummer</vt:lpstr>
      <vt:lpstr>ePostAdresse</vt:lpstr>
      <vt:lpstr>eProsjektAdresse</vt:lpstr>
      <vt:lpstr>eProsjektBygg</vt:lpstr>
      <vt:lpstr>eProsjektByggtype</vt:lpstr>
      <vt:lpstr>eProsjektNr</vt:lpstr>
      <vt:lpstr>eProsjektNummer</vt:lpstr>
      <vt:lpstr>eProsjektType</vt:lpstr>
      <vt:lpstr>eProsjektUtforelse</vt:lpstr>
      <vt:lpstr>eSted</vt:lpstr>
      <vt:lpstr>eTelefon</vt:lpstr>
      <vt:lpstr>eTimelonn</vt:lpstr>
      <vt:lpstr>eTimetall</vt:lpstr>
      <vt:lpstr>TimeKostnad</vt:lpstr>
      <vt:lpstr>Timesats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Sørgård</dc:creator>
  <cp:lastModifiedBy>Johnny Haugen Sørgård</cp:lastModifiedBy>
  <cp:revision>66</cp:revision>
  <dcterms:created xsi:type="dcterms:W3CDTF">2012-02-15T11:40:38Z</dcterms:created>
  <dcterms:modified xsi:type="dcterms:W3CDTF">2013-12-26T14:38:42Z</dcterms:modified>
</cp:coreProperties>
</file>